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сев 2021 год" sheetId="1" r:id="rId1"/>
    <sheet name="план паров 2021 год" sheetId="2" r:id="rId2"/>
  </sheets>
  <definedNames/>
  <calcPr fullCalcOnLoad="1"/>
</workbook>
</file>

<file path=xl/sharedStrings.xml><?xml version="1.0" encoding="utf-8"?>
<sst xmlns="http://schemas.openxmlformats.org/spreadsheetml/2006/main" count="136" uniqueCount="89">
  <si>
    <r>
      <t>________________</t>
    </r>
    <r>
      <rPr>
        <sz val="14"/>
        <color indexed="8"/>
        <rFont val="Calibri"/>
        <family val="2"/>
      </rPr>
      <t>Боханский район</t>
    </r>
    <r>
      <rPr>
        <sz val="11"/>
        <color indexed="8"/>
        <rFont val="Calibri"/>
        <family val="2"/>
      </rPr>
      <t>_______________</t>
    </r>
  </si>
  <si>
    <t>(наименование муниципального образования)</t>
  </si>
  <si>
    <t>№ п/п</t>
  </si>
  <si>
    <t xml:space="preserve">Наименование сельхозтоваропроизводителя </t>
  </si>
  <si>
    <t>Посевная площадь под урожай 2020 года, га</t>
  </si>
  <si>
    <t xml:space="preserve">Яровые зерновые и зернобобовые, га  </t>
  </si>
  <si>
    <t>Технические культуры, га</t>
  </si>
  <si>
    <t xml:space="preserve">Картофель, га </t>
  </si>
  <si>
    <t>Овощи, га</t>
  </si>
  <si>
    <t>Кормовые культуры, га</t>
  </si>
  <si>
    <t>всего</t>
  </si>
  <si>
    <t>в том числе</t>
  </si>
  <si>
    <t>в  том числе</t>
  </si>
  <si>
    <t>пшеница</t>
  </si>
  <si>
    <t>ячмень</t>
  </si>
  <si>
    <t>овес</t>
  </si>
  <si>
    <t>просо</t>
  </si>
  <si>
    <t>гречиха</t>
  </si>
  <si>
    <t>горох</t>
  </si>
  <si>
    <t>вика</t>
  </si>
  <si>
    <t>рапс яровой</t>
  </si>
  <si>
    <t>рыжик яровой</t>
  </si>
  <si>
    <t>горчица</t>
  </si>
  <si>
    <t>кукуруза на корм</t>
  </si>
  <si>
    <t>однолетние травы</t>
  </si>
  <si>
    <t>многолетние беспокровные травы</t>
  </si>
  <si>
    <t>многолетние травы посева прошлых лет</t>
  </si>
  <si>
    <t xml:space="preserve">  ОАО Вершина</t>
  </si>
  <si>
    <t>СХК Нива</t>
  </si>
  <si>
    <t>ООО Балтахинова</t>
  </si>
  <si>
    <t>ОП ОАО ИМЖК</t>
  </si>
  <si>
    <t>Итого по хозяйствам</t>
  </si>
  <si>
    <t>ИП КФХ Иванов АК</t>
  </si>
  <si>
    <t>ИП КФХ Матвеев АК</t>
  </si>
  <si>
    <t>ИП КФХ Агапов А.А.</t>
  </si>
  <si>
    <t>ИП КФХ Агапов Д.М.</t>
  </si>
  <si>
    <t>ИП КФХ Иванова ИС</t>
  </si>
  <si>
    <t>ИП КФХ Григорьев АА</t>
  </si>
  <si>
    <t>ИП КФХ Гладцунов СИ</t>
  </si>
  <si>
    <t>ИП КФХ Григорьев ИА</t>
  </si>
  <si>
    <t>ИП КФХ Пашков Д.А.</t>
  </si>
  <si>
    <t>ИП КФХ Ефименко Н.А.</t>
  </si>
  <si>
    <t>ИП КФХ Бажеева О.А.</t>
  </si>
  <si>
    <t>ИП КФХ Филиппов А.И.</t>
  </si>
  <si>
    <t>ИП КФХ Беляевский М.В.</t>
  </si>
  <si>
    <t>ИП КФХ Садыков А.Д.</t>
  </si>
  <si>
    <t>ИП КФХ Халтанов ВК</t>
  </si>
  <si>
    <t>ИП КФХ Башанов И.Б.</t>
  </si>
  <si>
    <t>ИП КФХ Далбаева РИ</t>
  </si>
  <si>
    <t>ИП КФХ Мамрукова АА</t>
  </si>
  <si>
    <t>ИП КФХ Чемеров ИЮ</t>
  </si>
  <si>
    <t>ИП КФХ Иванова АВ</t>
  </si>
  <si>
    <t>ИП Коняева ВЕ</t>
  </si>
  <si>
    <t>ИП КФХ Лизин В.Н.</t>
  </si>
  <si>
    <t>ИП Вижентас ЛВ</t>
  </si>
  <si>
    <t>ИП КФХ Богданов КС</t>
  </si>
  <si>
    <t>ИП Богданов ГИ</t>
  </si>
  <si>
    <t>ИП КФХ Кахиани Б.Г.</t>
  </si>
  <si>
    <t>ИП КФХ Тронц М.С.</t>
  </si>
  <si>
    <t>ИП КФХ Имихеев И.Г.</t>
  </si>
  <si>
    <t>ИП КФХ Патаев С.Н.</t>
  </si>
  <si>
    <t>ИП КФХ Артемцев А.А.</t>
  </si>
  <si>
    <t>ИП КФХ Вижентас В В</t>
  </si>
  <si>
    <t>ИП КФХ Бодонов А.Г.</t>
  </si>
  <si>
    <t>ИП КФХ Балханов Ф.М.</t>
  </si>
  <si>
    <t>ИП КФХ Середкин А.В.</t>
  </si>
  <si>
    <t>ИП КФХ Михаханов В.Б.</t>
  </si>
  <si>
    <t>ИП КФХ Хасанова А.В.</t>
  </si>
  <si>
    <t>ИП КФХ Иванов МП</t>
  </si>
  <si>
    <t>ИП КФХ Баранникова С.Е.</t>
  </si>
  <si>
    <t>ИП КФХ Тапханаков АР</t>
  </si>
  <si>
    <t>ИП КФХ Морзоева БВ</t>
  </si>
  <si>
    <t>ИП Глава КФХ Бикетов Н.В.</t>
  </si>
  <si>
    <t>ИП Глава КФХ Тапханаков В.Р.</t>
  </si>
  <si>
    <t>ИП Глава КФХ Клементьев С.А.</t>
  </si>
  <si>
    <t>ИП Глава КФХ Стемплевская И.П.</t>
  </si>
  <si>
    <t>ИП Глава КФХ Садыков МД</t>
  </si>
  <si>
    <t>Итого КФХ</t>
  </si>
  <si>
    <t>Всего по району</t>
  </si>
  <si>
    <r>
      <t>___________________________________________</t>
    </r>
    <r>
      <rPr>
        <sz val="12"/>
        <color indexed="8"/>
        <rFont val="Calibri"/>
        <family val="2"/>
      </rPr>
      <t>___Боханский__</t>
    </r>
    <r>
      <rPr>
        <sz val="11"/>
        <color indexed="8"/>
        <rFont val="Calibri"/>
        <family val="2"/>
      </rPr>
      <t>________________________________________________</t>
    </r>
  </si>
  <si>
    <t>Наименование сельхозтоваропроизводителя</t>
  </si>
  <si>
    <t>Площадь пашни всего, га</t>
  </si>
  <si>
    <t>ИП Глава КФХ Хамнуев А.Ф.</t>
  </si>
  <si>
    <t>ИП Глава КФХ Чемеров И.А.</t>
  </si>
  <si>
    <t>ИП Глава КФХ Иванов М.П.</t>
  </si>
  <si>
    <t>ИП Глава КФХ Николаев Г.А.</t>
  </si>
  <si>
    <t>Посевные площади под урожай 2021 года</t>
  </si>
  <si>
    <t>План вспашки чистых паров в 2021 году, га</t>
  </si>
  <si>
    <t>План ввода в сельскохозяйственный оборот ранее неиспользуемой пашни в 2021 году, га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</si>
</sst>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34">
      <alignment/>
      <protection/>
    </xf>
    <xf numFmtId="0" fontId="5" fillId="0" borderId="10" xfId="34" applyFont="1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center" vertical="center" textRotation="90" wrapText="1"/>
      <protection/>
    </xf>
    <xf numFmtId="0" fontId="5" fillId="0" borderId="11" xfId="34" applyFont="1" applyBorder="1" applyAlignment="1">
      <alignment horizontal="center" vertical="center" wrapText="1"/>
      <protection/>
    </xf>
    <xf numFmtId="0" fontId="5" fillId="0" borderId="11" xfId="34" applyFont="1" applyBorder="1" applyAlignment="1">
      <alignment horizontal="center" vertical="center" textRotation="90" wrapText="1"/>
      <protection/>
    </xf>
    <xf numFmtId="0" fontId="6" fillId="0" borderId="11" xfId="34" applyFont="1" applyBorder="1" applyAlignment="1">
      <alignment vertical="center" wrapText="1"/>
      <protection/>
    </xf>
    <xf numFmtId="0" fontId="7" fillId="0" borderId="11" xfId="33" applyFont="1" applyBorder="1" applyAlignment="1">
      <alignment horizontal="center"/>
      <protection/>
    </xf>
    <xf numFmtId="0" fontId="6" fillId="0" borderId="11" xfId="34" applyFont="1" applyBorder="1" applyAlignment="1">
      <alignment horizontal="right" vertical="center" wrapText="1"/>
      <protection/>
    </xf>
    <xf numFmtId="0" fontId="7" fillId="0" borderId="11" xfId="33" applyFont="1" applyBorder="1" applyAlignment="1">
      <alignment horizontal="right"/>
      <protection/>
    </xf>
    <xf numFmtId="0" fontId="8" fillId="0" borderId="11" xfId="34" applyFont="1" applyBorder="1" applyAlignment="1">
      <alignment horizontal="right" vertical="center" wrapText="1"/>
      <protection/>
    </xf>
    <xf numFmtId="0" fontId="9" fillId="0" borderId="11" xfId="33" applyFont="1" applyBorder="1">
      <alignment/>
      <protection/>
    </xf>
    <xf numFmtId="0" fontId="9" fillId="0" borderId="11" xfId="33" applyFont="1" applyBorder="1" applyAlignment="1">
      <alignment horizontal="right"/>
      <protection/>
    </xf>
    <xf numFmtId="0" fontId="6" fillId="0" borderId="11" xfId="34" applyFont="1" applyBorder="1" applyAlignment="1">
      <alignment horizontal="right"/>
      <protection/>
    </xf>
    <xf numFmtId="0" fontId="6" fillId="0" borderId="11" xfId="34" applyFont="1" applyBorder="1">
      <alignment/>
      <protection/>
    </xf>
    <xf numFmtId="0" fontId="8" fillId="0" borderId="11" xfId="34" applyFont="1" applyBorder="1" applyAlignment="1">
      <alignment horizontal="right" vertical="center" wrapText="1"/>
      <protection/>
    </xf>
    <xf numFmtId="0" fontId="9" fillId="0" borderId="11" xfId="33" applyFont="1" applyBorder="1" applyAlignment="1">
      <alignment horizontal="center"/>
      <protection/>
    </xf>
    <xf numFmtId="0" fontId="9" fillId="0" borderId="11" xfId="33" applyFont="1" applyBorder="1" applyAlignment="1">
      <alignment horizontal="right"/>
      <protection/>
    </xf>
    <xf numFmtId="0" fontId="8" fillId="0" borderId="11" xfId="34" applyFont="1" applyBorder="1" applyAlignment="1">
      <alignment horizontal="right"/>
      <protection/>
    </xf>
    <xf numFmtId="0" fontId="1" fillId="0" borderId="0" xfId="34" applyFont="1" applyAlignment="1">
      <alignment horizontal="center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5" fillId="0" borderId="12" xfId="34" applyFont="1" applyBorder="1" applyAlignment="1">
      <alignment vertical="center" wrapText="1"/>
      <protection/>
    </xf>
    <xf numFmtId="0" fontId="11" fillId="0" borderId="12" xfId="33" applyFont="1" applyBorder="1" applyAlignment="1">
      <alignment horizontal="center"/>
      <protection/>
    </xf>
    <xf numFmtId="0" fontId="12" fillId="0" borderId="12" xfId="33" applyFont="1" applyBorder="1">
      <alignment/>
      <protection/>
    </xf>
    <xf numFmtId="0" fontId="0" fillId="0" borderId="12" xfId="33" applyFont="1" applyBorder="1">
      <alignment/>
      <protection/>
    </xf>
    <xf numFmtId="0" fontId="10" fillId="0" borderId="12" xfId="34" applyFont="1" applyBorder="1" applyAlignment="1">
      <alignment horizontal="right" vertical="center" wrapText="1"/>
      <protection/>
    </xf>
    <xf numFmtId="0" fontId="13" fillId="0" borderId="12" xfId="33" applyFont="1" applyBorder="1">
      <alignment/>
      <protection/>
    </xf>
    <xf numFmtId="0" fontId="14" fillId="0" borderId="12" xfId="33" applyFont="1" applyBorder="1">
      <alignment/>
      <protection/>
    </xf>
    <xf numFmtId="0" fontId="15" fillId="0" borderId="12" xfId="33" applyFont="1" applyBorder="1">
      <alignment/>
      <protection/>
    </xf>
    <xf numFmtId="0" fontId="16" fillId="0" borderId="12" xfId="34" applyFont="1" applyBorder="1" applyAlignment="1">
      <alignment horizontal="right" vertical="center" wrapText="1"/>
      <protection/>
    </xf>
    <xf numFmtId="0" fontId="1" fillId="0" borderId="12" xfId="34" applyBorder="1">
      <alignment/>
      <protection/>
    </xf>
    <xf numFmtId="0" fontId="13" fillId="0" borderId="12" xfId="33" applyFont="1" applyBorder="1" applyAlignment="1">
      <alignment horizontal="center"/>
      <protection/>
    </xf>
    <xf numFmtId="0" fontId="15" fillId="0" borderId="12" xfId="33" applyFont="1" applyBorder="1" applyAlignment="1">
      <alignment horizontal="right"/>
      <protection/>
    </xf>
    <xf numFmtId="0" fontId="17" fillId="0" borderId="12" xfId="34" applyFont="1" applyBorder="1">
      <alignment/>
      <protection/>
    </xf>
    <xf numFmtId="0" fontId="5" fillId="0" borderId="10" xfId="34" applyFont="1" applyBorder="1" applyAlignment="1">
      <alignment horizontal="center" vertical="center" textRotation="90" wrapText="1"/>
      <protection/>
    </xf>
    <xf numFmtId="0" fontId="5" fillId="0" borderId="11" xfId="34" applyFont="1" applyBorder="1" applyAlignment="1">
      <alignment horizontal="center" vertical="center" wrapText="1"/>
      <protection/>
    </xf>
    <xf numFmtId="0" fontId="3" fillId="0" borderId="0" xfId="34" applyFont="1" applyBorder="1" applyAlignment="1">
      <alignment horizontal="center"/>
      <protection/>
    </xf>
    <xf numFmtId="0" fontId="4" fillId="0" borderId="0" xfId="34" applyFont="1" applyBorder="1" applyAlignment="1">
      <alignment horizontal="center"/>
      <protection/>
    </xf>
    <xf numFmtId="0" fontId="5" fillId="0" borderId="10" xfId="34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62"/>
  <sheetViews>
    <sheetView tabSelected="1" zoomScalePageLayoutView="0" workbookViewId="0" topLeftCell="A16">
      <selection activeCell="C28" sqref="C28"/>
    </sheetView>
  </sheetViews>
  <sheetFormatPr defaultColWidth="9.28125" defaultRowHeight="12.75"/>
  <cols>
    <col min="1" max="1" width="6.28125" style="1" customWidth="1"/>
    <col min="2" max="2" width="34.8515625" style="1" customWidth="1"/>
    <col min="3" max="3" width="9.421875" style="1" customWidth="1"/>
    <col min="4" max="16384" width="9.28125" style="1" customWidth="1"/>
  </cols>
  <sheetData>
    <row r="2" ht="18.75">
      <c r="C2" s="1" t="s">
        <v>0</v>
      </c>
    </row>
    <row r="3" spans="2:11" ht="18.75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</row>
    <row r="5" spans="3:14" ht="25.5">
      <c r="C5" s="37" t="s">
        <v>86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8" spans="1:22" ht="110.25" customHeight="1">
      <c r="A8" s="38" t="s">
        <v>2</v>
      </c>
      <c r="B8" s="38" t="s">
        <v>3</v>
      </c>
      <c r="C8" s="34" t="s">
        <v>4</v>
      </c>
      <c r="D8" s="35" t="s">
        <v>5</v>
      </c>
      <c r="E8" s="35"/>
      <c r="F8" s="35"/>
      <c r="G8" s="35"/>
      <c r="H8" s="35"/>
      <c r="I8" s="35"/>
      <c r="J8" s="35"/>
      <c r="K8" s="35"/>
      <c r="L8" s="35" t="s">
        <v>6</v>
      </c>
      <c r="M8" s="35"/>
      <c r="N8" s="35"/>
      <c r="O8" s="35"/>
      <c r="P8" s="34" t="s">
        <v>7</v>
      </c>
      <c r="Q8" s="34" t="s">
        <v>8</v>
      </c>
      <c r="R8" s="35" t="s">
        <v>9</v>
      </c>
      <c r="S8" s="35"/>
      <c r="T8" s="35"/>
      <c r="U8" s="35"/>
      <c r="V8" s="35"/>
    </row>
    <row r="9" spans="1:22" ht="15.75" customHeight="1">
      <c r="A9" s="38"/>
      <c r="B9" s="38"/>
      <c r="C9" s="34"/>
      <c r="D9" s="34" t="s">
        <v>10</v>
      </c>
      <c r="E9" s="35" t="s">
        <v>11</v>
      </c>
      <c r="F9" s="35"/>
      <c r="G9" s="35"/>
      <c r="H9" s="35"/>
      <c r="I9" s="35"/>
      <c r="J9" s="35"/>
      <c r="K9" s="35"/>
      <c r="L9" s="34" t="s">
        <v>10</v>
      </c>
      <c r="M9" s="35" t="s">
        <v>11</v>
      </c>
      <c r="N9" s="35"/>
      <c r="O9" s="35"/>
      <c r="P9" s="34"/>
      <c r="Q9" s="34"/>
      <c r="R9" s="34" t="s">
        <v>10</v>
      </c>
      <c r="S9" s="5"/>
      <c r="T9" s="35" t="s">
        <v>12</v>
      </c>
      <c r="U9" s="35"/>
      <c r="V9" s="35"/>
    </row>
    <row r="10" spans="1:22" ht="120" customHeight="1">
      <c r="A10" s="38"/>
      <c r="B10" s="38"/>
      <c r="C10" s="34"/>
      <c r="D10" s="34"/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34"/>
      <c r="M10" s="3" t="s">
        <v>20</v>
      </c>
      <c r="N10" s="3" t="s">
        <v>21</v>
      </c>
      <c r="O10" s="3" t="s">
        <v>22</v>
      </c>
      <c r="P10" s="34"/>
      <c r="Q10" s="34"/>
      <c r="R10" s="34"/>
      <c r="S10" s="3" t="s">
        <v>23</v>
      </c>
      <c r="T10" s="3" t="s">
        <v>24</v>
      </c>
      <c r="U10" s="3" t="s">
        <v>25</v>
      </c>
      <c r="V10" s="3" t="s">
        <v>26</v>
      </c>
    </row>
    <row r="11" spans="1:22" ht="15.75">
      <c r="A11" s="6">
        <v>1</v>
      </c>
      <c r="B11" s="7" t="s">
        <v>27</v>
      </c>
      <c r="C11" s="8">
        <f>D11+L11+R11</f>
        <v>2007</v>
      </c>
      <c r="D11" s="8">
        <f>E11+F11+G11+H11+I11+J11+K11</f>
        <v>1130</v>
      </c>
      <c r="E11" s="8">
        <v>960</v>
      </c>
      <c r="F11" s="8"/>
      <c r="G11" s="8">
        <v>170</v>
      </c>
      <c r="H11" s="8"/>
      <c r="I11" s="8"/>
      <c r="J11" s="8"/>
      <c r="K11" s="8"/>
      <c r="L11" s="8"/>
      <c r="M11" s="8"/>
      <c r="N11" s="8"/>
      <c r="O11" s="8"/>
      <c r="P11" s="9"/>
      <c r="Q11" s="8"/>
      <c r="R11" s="8">
        <f>S11+T11+U11+V11</f>
        <v>877</v>
      </c>
      <c r="S11" s="8"/>
      <c r="T11" s="8">
        <v>512</v>
      </c>
      <c r="U11" s="8">
        <v>365</v>
      </c>
      <c r="V11" s="8"/>
    </row>
    <row r="12" spans="1:22" ht="15.75">
      <c r="A12" s="6">
        <v>2</v>
      </c>
      <c r="B12" s="7" t="s">
        <v>28</v>
      </c>
      <c r="C12" s="10">
        <f aca="true" t="shared" si="0" ref="C12:C62">D12+L12+R12</f>
        <v>3130</v>
      </c>
      <c r="D12" s="8">
        <f>E12+F12+G12+H12+I12+J12+K12</f>
        <v>2730</v>
      </c>
      <c r="E12" s="8">
        <v>1500</v>
      </c>
      <c r="F12" s="8">
        <v>600</v>
      </c>
      <c r="G12" s="8">
        <v>630</v>
      </c>
      <c r="H12" s="8"/>
      <c r="I12" s="8"/>
      <c r="J12" s="8"/>
      <c r="K12" s="8"/>
      <c r="L12" s="8">
        <f>M12</f>
        <v>400</v>
      </c>
      <c r="M12" s="8">
        <v>400</v>
      </c>
      <c r="N12" s="8"/>
      <c r="O12" s="8"/>
      <c r="P12" s="9"/>
      <c r="Q12" s="8"/>
      <c r="R12" s="8">
        <f>S12+T12+U12+V12</f>
        <v>0</v>
      </c>
      <c r="S12" s="8"/>
      <c r="T12" s="8"/>
      <c r="U12" s="8"/>
      <c r="V12" s="8"/>
    </row>
    <row r="13" spans="1:22" ht="15.75">
      <c r="A13" s="6">
        <f>A12+1</f>
        <v>3</v>
      </c>
      <c r="B13" s="7" t="s">
        <v>29</v>
      </c>
      <c r="C13" s="8">
        <f t="shared" si="0"/>
        <v>3535</v>
      </c>
      <c r="D13" s="8">
        <f>E13+F13+G13+H13+I13+J13+K13</f>
        <v>850</v>
      </c>
      <c r="E13" s="8">
        <v>130</v>
      </c>
      <c r="F13" s="8">
        <v>400</v>
      </c>
      <c r="G13" s="8">
        <v>320</v>
      </c>
      <c r="H13" s="8"/>
      <c r="I13" s="8"/>
      <c r="J13" s="8"/>
      <c r="K13" s="8"/>
      <c r="L13" s="8"/>
      <c r="M13" s="8"/>
      <c r="N13" s="8"/>
      <c r="O13" s="8"/>
      <c r="P13" s="9"/>
      <c r="Q13" s="8"/>
      <c r="R13" s="8">
        <f>S13+T13+U13+V13</f>
        <v>2685</v>
      </c>
      <c r="S13" s="8">
        <v>350</v>
      </c>
      <c r="T13" s="8">
        <v>1260</v>
      </c>
      <c r="U13" s="8"/>
      <c r="V13" s="8">
        <v>1075</v>
      </c>
    </row>
    <row r="14" spans="1:22" ht="15.75">
      <c r="A14" s="6">
        <f>A13+1</f>
        <v>4</v>
      </c>
      <c r="B14" s="7" t="s">
        <v>30</v>
      </c>
      <c r="C14" s="8">
        <f t="shared" si="0"/>
        <v>2165</v>
      </c>
      <c r="D14" s="8">
        <f>E14+F14+G14+H14+I14+J14+K14</f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8"/>
      <c r="R14" s="8">
        <f>S14+T14+U14+V14</f>
        <v>2165</v>
      </c>
      <c r="S14" s="8">
        <v>268</v>
      </c>
      <c r="T14" s="8">
        <v>1040</v>
      </c>
      <c r="U14" s="8"/>
      <c r="V14" s="8">
        <v>857</v>
      </c>
    </row>
    <row r="15" spans="1:22" ht="15.75">
      <c r="A15" s="6"/>
      <c r="B15" s="11" t="s">
        <v>31</v>
      </c>
      <c r="C15" s="10">
        <f t="shared" si="0"/>
        <v>10837</v>
      </c>
      <c r="D15" s="10">
        <f>SUM(D11:D14)</f>
        <v>4710</v>
      </c>
      <c r="E15" s="10">
        <f>SUM(E11:E14)</f>
        <v>2590</v>
      </c>
      <c r="F15" s="10">
        <f>SUM(F11:F14)</f>
        <v>1000</v>
      </c>
      <c r="G15" s="10">
        <f>SUM(G11:G14)</f>
        <v>1120</v>
      </c>
      <c r="H15" s="10"/>
      <c r="I15" s="10"/>
      <c r="J15" s="10"/>
      <c r="K15" s="10"/>
      <c r="L15" s="10">
        <f>SUM(L11:L14)</f>
        <v>400</v>
      </c>
      <c r="M15" s="10">
        <f>SUM(M12:M14)</f>
        <v>400</v>
      </c>
      <c r="N15" s="10"/>
      <c r="O15" s="10"/>
      <c r="P15" s="12"/>
      <c r="Q15" s="10"/>
      <c r="R15" s="10">
        <f>S15+T15+U15+V15</f>
        <v>5727</v>
      </c>
      <c r="S15" s="10">
        <f>SUM(S11:S14)</f>
        <v>618</v>
      </c>
      <c r="T15" s="10">
        <f>SUM(T11:T14)</f>
        <v>2812</v>
      </c>
      <c r="U15" s="10">
        <f>SUM(U11:U14)</f>
        <v>365</v>
      </c>
      <c r="V15" s="10">
        <f>SUM(V11:V14)</f>
        <v>1932</v>
      </c>
    </row>
    <row r="16" spans="1:22" ht="15.75">
      <c r="A16" s="6">
        <v>5</v>
      </c>
      <c r="B16" s="7" t="s">
        <v>32</v>
      </c>
      <c r="C16" s="8">
        <f t="shared" si="0"/>
        <v>68</v>
      </c>
      <c r="D16" s="8">
        <f aca="true" t="shared" si="1" ref="D16:D60">E16+F16+G16+H16+I16+J16+K16</f>
        <v>45</v>
      </c>
      <c r="E16" s="8">
        <v>20</v>
      </c>
      <c r="F16" s="8"/>
      <c r="G16" s="8">
        <v>25</v>
      </c>
      <c r="H16" s="8"/>
      <c r="I16" s="8"/>
      <c r="J16" s="8"/>
      <c r="K16" s="8"/>
      <c r="L16" s="8"/>
      <c r="M16" s="9"/>
      <c r="N16" s="8"/>
      <c r="O16" s="8"/>
      <c r="P16" s="9"/>
      <c r="Q16" s="8"/>
      <c r="R16" s="8">
        <f>T16+U16+V16</f>
        <v>23</v>
      </c>
      <c r="S16" s="8"/>
      <c r="T16" s="9">
        <v>23</v>
      </c>
      <c r="U16" s="8"/>
      <c r="V16" s="9"/>
    </row>
    <row r="17" spans="1:22" ht="15.75">
      <c r="A17" s="6">
        <v>6</v>
      </c>
      <c r="B17" s="7" t="s">
        <v>33</v>
      </c>
      <c r="C17" s="8">
        <f t="shared" si="0"/>
        <v>1500</v>
      </c>
      <c r="D17" s="8">
        <f t="shared" si="1"/>
        <v>1200</v>
      </c>
      <c r="E17" s="8">
        <v>270</v>
      </c>
      <c r="F17" s="8">
        <v>494</v>
      </c>
      <c r="G17" s="8">
        <v>436</v>
      </c>
      <c r="H17" s="8"/>
      <c r="I17" s="8"/>
      <c r="J17" s="8"/>
      <c r="K17" s="8"/>
      <c r="L17" s="8">
        <f aca="true" t="shared" si="2" ref="L17:L32">M17+N17+O17</f>
        <v>0</v>
      </c>
      <c r="M17" s="9"/>
      <c r="N17" s="8"/>
      <c r="O17" s="8"/>
      <c r="P17" s="9"/>
      <c r="Q17" s="8"/>
      <c r="R17" s="8">
        <f aca="true" t="shared" si="3" ref="R17:R60">T17+U17+V17</f>
        <v>300</v>
      </c>
      <c r="S17" s="8"/>
      <c r="T17" s="9">
        <v>300</v>
      </c>
      <c r="U17" s="8"/>
      <c r="V17" s="9"/>
    </row>
    <row r="18" spans="1:22" ht="15.75">
      <c r="A18" s="6">
        <v>7</v>
      </c>
      <c r="B18" s="7" t="s">
        <v>34</v>
      </c>
      <c r="C18" s="8">
        <f t="shared" si="0"/>
        <v>246</v>
      </c>
      <c r="D18" s="8">
        <f t="shared" si="1"/>
        <v>13</v>
      </c>
      <c r="E18" s="8"/>
      <c r="F18" s="8"/>
      <c r="G18" s="8">
        <v>13</v>
      </c>
      <c r="H18" s="8"/>
      <c r="I18" s="8"/>
      <c r="J18" s="8"/>
      <c r="K18" s="8"/>
      <c r="L18" s="8">
        <f t="shared" si="2"/>
        <v>0</v>
      </c>
      <c r="M18" s="9"/>
      <c r="N18" s="8"/>
      <c r="O18" s="8"/>
      <c r="P18" s="9"/>
      <c r="Q18" s="8"/>
      <c r="R18" s="8">
        <f t="shared" si="3"/>
        <v>233</v>
      </c>
      <c r="S18" s="8"/>
      <c r="T18" s="9">
        <v>52</v>
      </c>
      <c r="U18" s="8"/>
      <c r="V18" s="9">
        <v>181</v>
      </c>
    </row>
    <row r="19" spans="1:22" ht="15.75">
      <c r="A19" s="6">
        <v>8</v>
      </c>
      <c r="B19" s="7" t="s">
        <v>35</v>
      </c>
      <c r="C19" s="8">
        <f t="shared" si="0"/>
        <v>836</v>
      </c>
      <c r="D19" s="8">
        <f t="shared" si="1"/>
        <v>836</v>
      </c>
      <c r="E19" s="8">
        <v>408</v>
      </c>
      <c r="F19" s="8">
        <v>368</v>
      </c>
      <c r="G19" s="8">
        <v>60</v>
      </c>
      <c r="H19" s="8"/>
      <c r="I19" s="8"/>
      <c r="J19" s="8"/>
      <c r="K19" s="8"/>
      <c r="L19" s="8">
        <f t="shared" si="2"/>
        <v>0</v>
      </c>
      <c r="M19" s="9"/>
      <c r="N19" s="8"/>
      <c r="O19" s="8"/>
      <c r="P19" s="9"/>
      <c r="Q19" s="8"/>
      <c r="R19" s="8">
        <f t="shared" si="3"/>
        <v>0</v>
      </c>
      <c r="S19" s="8"/>
      <c r="T19" s="9"/>
      <c r="U19" s="8"/>
      <c r="V19" s="9"/>
    </row>
    <row r="20" spans="1:22" ht="15.75">
      <c r="A20" s="6">
        <v>9</v>
      </c>
      <c r="B20" s="7" t="s">
        <v>36</v>
      </c>
      <c r="C20" s="8">
        <f t="shared" si="0"/>
        <v>1158</v>
      </c>
      <c r="D20" s="8">
        <f t="shared" si="1"/>
        <v>581</v>
      </c>
      <c r="E20" s="8">
        <v>530</v>
      </c>
      <c r="F20" s="8"/>
      <c r="G20" s="8">
        <v>51</v>
      </c>
      <c r="H20" s="8"/>
      <c r="I20" s="8"/>
      <c r="J20" s="8"/>
      <c r="K20" s="8"/>
      <c r="L20" s="8">
        <f t="shared" si="2"/>
        <v>0</v>
      </c>
      <c r="M20" s="9"/>
      <c r="N20" s="8"/>
      <c r="O20" s="8"/>
      <c r="P20" s="9"/>
      <c r="Q20" s="8"/>
      <c r="R20" s="8">
        <f t="shared" si="3"/>
        <v>577</v>
      </c>
      <c r="S20" s="8"/>
      <c r="T20" s="9">
        <v>260</v>
      </c>
      <c r="U20" s="8"/>
      <c r="V20" s="9">
        <v>317</v>
      </c>
    </row>
    <row r="21" spans="1:22" ht="15.75">
      <c r="A21" s="6">
        <v>10</v>
      </c>
      <c r="B21" s="7" t="s">
        <v>37</v>
      </c>
      <c r="C21" s="8">
        <f t="shared" si="0"/>
        <v>1070</v>
      </c>
      <c r="D21" s="8">
        <f t="shared" si="1"/>
        <v>1070</v>
      </c>
      <c r="E21" s="8">
        <v>1040</v>
      </c>
      <c r="F21" s="8"/>
      <c r="G21" s="8">
        <v>30</v>
      </c>
      <c r="H21" s="8"/>
      <c r="I21" s="8"/>
      <c r="J21" s="8"/>
      <c r="K21" s="8"/>
      <c r="L21" s="8">
        <f t="shared" si="2"/>
        <v>0</v>
      </c>
      <c r="M21" s="9"/>
      <c r="N21" s="13"/>
      <c r="O21" s="13"/>
      <c r="P21" s="9"/>
      <c r="Q21" s="13"/>
      <c r="R21" s="8">
        <f t="shared" si="3"/>
        <v>0</v>
      </c>
      <c r="S21" s="8"/>
      <c r="T21" s="9"/>
      <c r="U21" s="13"/>
      <c r="V21" s="9"/>
    </row>
    <row r="22" spans="1:22" ht="15.75">
      <c r="A22" s="14">
        <v>11</v>
      </c>
      <c r="B22" s="7" t="s">
        <v>38</v>
      </c>
      <c r="C22" s="8">
        <f t="shared" si="0"/>
        <v>1200</v>
      </c>
      <c r="D22" s="8">
        <f t="shared" si="1"/>
        <v>1056</v>
      </c>
      <c r="E22" s="8">
        <v>776</v>
      </c>
      <c r="F22" s="8">
        <v>224</v>
      </c>
      <c r="G22" s="8">
        <v>56</v>
      </c>
      <c r="H22" s="8"/>
      <c r="I22" s="8"/>
      <c r="J22" s="8"/>
      <c r="K22" s="8"/>
      <c r="L22" s="8">
        <f t="shared" si="2"/>
        <v>0</v>
      </c>
      <c r="M22" s="9"/>
      <c r="N22" s="13"/>
      <c r="O22" s="13"/>
      <c r="P22" s="9"/>
      <c r="Q22" s="13"/>
      <c r="R22" s="8">
        <f t="shared" si="3"/>
        <v>144</v>
      </c>
      <c r="S22" s="8"/>
      <c r="T22" s="9">
        <v>144</v>
      </c>
      <c r="U22" s="13"/>
      <c r="V22" s="9"/>
    </row>
    <row r="23" spans="1:22" ht="15.75">
      <c r="A23" s="14">
        <v>12</v>
      </c>
      <c r="B23" s="7" t="s">
        <v>39</v>
      </c>
      <c r="C23" s="8">
        <f t="shared" si="0"/>
        <v>1755</v>
      </c>
      <c r="D23" s="8">
        <f t="shared" si="1"/>
        <v>1148</v>
      </c>
      <c r="E23" s="8">
        <v>988</v>
      </c>
      <c r="F23" s="8">
        <v>100</v>
      </c>
      <c r="G23" s="8">
        <v>50</v>
      </c>
      <c r="H23" s="8"/>
      <c r="I23" s="8"/>
      <c r="J23" s="8">
        <v>10</v>
      </c>
      <c r="K23" s="8"/>
      <c r="L23" s="8">
        <f t="shared" si="2"/>
        <v>0</v>
      </c>
      <c r="M23" s="9"/>
      <c r="N23" s="13"/>
      <c r="O23" s="13"/>
      <c r="P23" s="9"/>
      <c r="Q23" s="13"/>
      <c r="R23" s="8">
        <f t="shared" si="3"/>
        <v>607</v>
      </c>
      <c r="S23" s="8"/>
      <c r="T23" s="9">
        <v>130</v>
      </c>
      <c r="U23" s="13"/>
      <c r="V23" s="9">
        <v>477</v>
      </c>
    </row>
    <row r="24" spans="1:22" ht="15.75">
      <c r="A24" s="14">
        <v>13</v>
      </c>
      <c r="B24" s="7" t="s">
        <v>40</v>
      </c>
      <c r="C24" s="8">
        <f t="shared" si="0"/>
        <v>2165</v>
      </c>
      <c r="D24" s="8">
        <f t="shared" si="1"/>
        <v>1475</v>
      </c>
      <c r="E24" s="8">
        <v>1105</v>
      </c>
      <c r="F24" s="8">
        <v>220</v>
      </c>
      <c r="G24" s="8">
        <v>150</v>
      </c>
      <c r="H24" s="8"/>
      <c r="I24" s="8"/>
      <c r="J24" s="8"/>
      <c r="K24" s="8"/>
      <c r="L24" s="8">
        <f t="shared" si="2"/>
        <v>204</v>
      </c>
      <c r="M24" s="9">
        <v>204</v>
      </c>
      <c r="N24" s="13"/>
      <c r="O24" s="13"/>
      <c r="P24" s="9"/>
      <c r="Q24" s="13"/>
      <c r="R24" s="8">
        <f t="shared" si="3"/>
        <v>486</v>
      </c>
      <c r="S24" s="8"/>
      <c r="T24" s="9">
        <v>140</v>
      </c>
      <c r="U24" s="13"/>
      <c r="V24" s="9">
        <v>346</v>
      </c>
    </row>
    <row r="25" spans="1:22" ht="15.75">
      <c r="A25" s="14">
        <v>14</v>
      </c>
      <c r="B25" s="7" t="s">
        <v>41</v>
      </c>
      <c r="C25" s="8">
        <f t="shared" si="0"/>
        <v>792</v>
      </c>
      <c r="D25" s="8">
        <f t="shared" si="1"/>
        <v>700</v>
      </c>
      <c r="E25" s="8">
        <v>452</v>
      </c>
      <c r="F25" s="8">
        <v>85</v>
      </c>
      <c r="G25" s="8">
        <v>163</v>
      </c>
      <c r="H25" s="8"/>
      <c r="I25" s="8"/>
      <c r="J25" s="8"/>
      <c r="K25" s="8"/>
      <c r="L25" s="8">
        <f t="shared" si="2"/>
        <v>0</v>
      </c>
      <c r="M25" s="9"/>
      <c r="N25" s="13"/>
      <c r="O25" s="13"/>
      <c r="P25" s="9"/>
      <c r="Q25" s="13"/>
      <c r="R25" s="8">
        <f t="shared" si="3"/>
        <v>92</v>
      </c>
      <c r="S25" s="8"/>
      <c r="T25" s="9"/>
      <c r="U25" s="13"/>
      <c r="V25" s="9">
        <v>92</v>
      </c>
    </row>
    <row r="26" spans="1:22" ht="15.75">
      <c r="A26" s="14">
        <v>15</v>
      </c>
      <c r="B26" s="7" t="s">
        <v>42</v>
      </c>
      <c r="C26" s="8">
        <f t="shared" si="0"/>
        <v>584</v>
      </c>
      <c r="D26" s="8">
        <f t="shared" si="1"/>
        <v>281</v>
      </c>
      <c r="E26" s="8">
        <v>193</v>
      </c>
      <c r="F26" s="8"/>
      <c r="G26" s="8">
        <v>88</v>
      </c>
      <c r="H26" s="8"/>
      <c r="I26" s="8"/>
      <c r="J26" s="8"/>
      <c r="K26" s="8"/>
      <c r="L26" s="8">
        <f t="shared" si="2"/>
        <v>0</v>
      </c>
      <c r="M26" s="9"/>
      <c r="N26" s="13"/>
      <c r="O26" s="13"/>
      <c r="P26" s="9"/>
      <c r="Q26" s="13"/>
      <c r="R26" s="8">
        <f t="shared" si="3"/>
        <v>303</v>
      </c>
      <c r="S26" s="8"/>
      <c r="T26" s="9">
        <v>160</v>
      </c>
      <c r="U26" s="13"/>
      <c r="V26" s="9">
        <v>143</v>
      </c>
    </row>
    <row r="27" spans="1:22" ht="15.75">
      <c r="A27" s="14">
        <v>16</v>
      </c>
      <c r="B27" s="7" t="s">
        <v>43</v>
      </c>
      <c r="C27" s="8">
        <f t="shared" si="0"/>
        <v>283</v>
      </c>
      <c r="D27" s="8">
        <f t="shared" si="1"/>
        <v>241</v>
      </c>
      <c r="E27" s="8">
        <v>241</v>
      </c>
      <c r="F27" s="8">
        <f>G27+H27+I27+J27+K27+L27+M27</f>
        <v>0</v>
      </c>
      <c r="G27" s="8">
        <f>H27+I27+J27+K27+L27+M27+N27</f>
        <v>0</v>
      </c>
      <c r="H27" s="8"/>
      <c r="I27" s="8"/>
      <c r="J27" s="8"/>
      <c r="K27" s="8"/>
      <c r="L27" s="8">
        <f t="shared" si="2"/>
        <v>0</v>
      </c>
      <c r="M27" s="9"/>
      <c r="N27" s="13"/>
      <c r="O27" s="13"/>
      <c r="P27" s="9"/>
      <c r="Q27" s="13"/>
      <c r="R27" s="8">
        <f t="shared" si="3"/>
        <v>42</v>
      </c>
      <c r="S27" s="8"/>
      <c r="T27" s="9"/>
      <c r="U27" s="13"/>
      <c r="V27" s="9">
        <v>42</v>
      </c>
    </row>
    <row r="28" spans="1:22" ht="15.75">
      <c r="A28" s="14">
        <v>17</v>
      </c>
      <c r="B28" s="7" t="s">
        <v>44</v>
      </c>
      <c r="C28" s="8">
        <f t="shared" si="0"/>
        <v>1547</v>
      </c>
      <c r="D28" s="8">
        <f t="shared" si="1"/>
        <v>1120</v>
      </c>
      <c r="E28" s="8">
        <v>659</v>
      </c>
      <c r="F28" s="8">
        <v>303</v>
      </c>
      <c r="G28" s="8">
        <v>158</v>
      </c>
      <c r="H28" s="8"/>
      <c r="I28" s="8"/>
      <c r="J28" s="8"/>
      <c r="K28" s="8"/>
      <c r="L28" s="8">
        <f t="shared" si="2"/>
        <v>0</v>
      </c>
      <c r="M28" s="9"/>
      <c r="N28" s="13"/>
      <c r="O28" s="13"/>
      <c r="P28" s="9"/>
      <c r="Q28" s="13"/>
      <c r="R28" s="8">
        <f t="shared" si="3"/>
        <v>427</v>
      </c>
      <c r="S28" s="8"/>
      <c r="T28" s="9">
        <v>267</v>
      </c>
      <c r="U28" s="13"/>
      <c r="V28" s="9">
        <v>160</v>
      </c>
    </row>
    <row r="29" spans="1:22" ht="15.75">
      <c r="A29" s="14">
        <v>18</v>
      </c>
      <c r="B29" s="7" t="s">
        <v>45</v>
      </c>
      <c r="C29" s="8">
        <f t="shared" si="0"/>
        <v>40</v>
      </c>
      <c r="D29" s="8">
        <f t="shared" si="1"/>
        <v>40</v>
      </c>
      <c r="E29" s="8">
        <v>20</v>
      </c>
      <c r="F29" s="8"/>
      <c r="G29" s="8">
        <v>20</v>
      </c>
      <c r="H29" s="8"/>
      <c r="I29" s="8"/>
      <c r="J29" s="8"/>
      <c r="K29" s="8"/>
      <c r="L29" s="8">
        <f t="shared" si="2"/>
        <v>0</v>
      </c>
      <c r="M29" s="9"/>
      <c r="N29" s="13"/>
      <c r="O29" s="13"/>
      <c r="P29" s="9"/>
      <c r="Q29" s="13"/>
      <c r="R29" s="8">
        <f t="shared" si="3"/>
        <v>0</v>
      </c>
      <c r="S29" s="8"/>
      <c r="T29" s="9"/>
      <c r="U29" s="13"/>
      <c r="V29" s="9"/>
    </row>
    <row r="30" spans="1:22" ht="15.75">
      <c r="A30" s="14">
        <v>19</v>
      </c>
      <c r="B30" s="7" t="s">
        <v>46</v>
      </c>
      <c r="C30" s="8">
        <f t="shared" si="0"/>
        <v>2053</v>
      </c>
      <c r="D30" s="8">
        <f t="shared" si="1"/>
        <v>1491</v>
      </c>
      <c r="E30" s="8">
        <v>1009</v>
      </c>
      <c r="F30" s="8">
        <v>346</v>
      </c>
      <c r="G30" s="8">
        <v>136</v>
      </c>
      <c r="H30" s="8"/>
      <c r="I30" s="8"/>
      <c r="J30" s="8"/>
      <c r="K30" s="8"/>
      <c r="L30" s="8">
        <f t="shared" si="2"/>
        <v>0</v>
      </c>
      <c r="M30" s="9"/>
      <c r="N30" s="13"/>
      <c r="O30" s="13"/>
      <c r="P30" s="9"/>
      <c r="Q30" s="13"/>
      <c r="R30" s="8">
        <f t="shared" si="3"/>
        <v>562</v>
      </c>
      <c r="S30" s="8"/>
      <c r="T30" s="9">
        <v>438</v>
      </c>
      <c r="U30" s="13"/>
      <c r="V30" s="9">
        <v>124</v>
      </c>
    </row>
    <row r="31" spans="1:22" ht="15.75">
      <c r="A31" s="14">
        <v>20</v>
      </c>
      <c r="B31" s="7" t="s">
        <v>47</v>
      </c>
      <c r="C31" s="8">
        <f t="shared" si="0"/>
        <v>180</v>
      </c>
      <c r="D31" s="8">
        <f t="shared" si="1"/>
        <v>80</v>
      </c>
      <c r="E31" s="8"/>
      <c r="F31" s="8"/>
      <c r="G31" s="8">
        <v>80</v>
      </c>
      <c r="H31" s="8"/>
      <c r="I31" s="8"/>
      <c r="J31" s="8"/>
      <c r="K31" s="8"/>
      <c r="L31" s="8">
        <f t="shared" si="2"/>
        <v>0</v>
      </c>
      <c r="M31" s="9"/>
      <c r="N31" s="13"/>
      <c r="O31" s="13"/>
      <c r="P31" s="9"/>
      <c r="Q31" s="13"/>
      <c r="R31" s="8">
        <f t="shared" si="3"/>
        <v>100</v>
      </c>
      <c r="S31" s="8"/>
      <c r="T31" s="9">
        <v>40</v>
      </c>
      <c r="U31" s="13"/>
      <c r="V31" s="9">
        <v>60</v>
      </c>
    </row>
    <row r="32" spans="1:22" ht="15.75">
      <c r="A32" s="14">
        <v>21</v>
      </c>
      <c r="B32" s="7" t="s">
        <v>48</v>
      </c>
      <c r="C32" s="8">
        <f t="shared" si="0"/>
        <v>1602</v>
      </c>
      <c r="D32" s="8">
        <f t="shared" si="1"/>
        <v>1602</v>
      </c>
      <c r="E32" s="8">
        <v>503</v>
      </c>
      <c r="F32" s="8">
        <v>587</v>
      </c>
      <c r="G32" s="8">
        <v>512</v>
      </c>
      <c r="H32" s="8"/>
      <c r="I32" s="8"/>
      <c r="J32" s="8"/>
      <c r="K32" s="8"/>
      <c r="L32" s="8">
        <f t="shared" si="2"/>
        <v>0</v>
      </c>
      <c r="M32" s="9"/>
      <c r="N32" s="13"/>
      <c r="O32" s="13"/>
      <c r="P32" s="9"/>
      <c r="Q32" s="13"/>
      <c r="R32" s="8">
        <f t="shared" si="3"/>
        <v>0</v>
      </c>
      <c r="S32" s="8"/>
      <c r="T32" s="9"/>
      <c r="U32" s="13"/>
      <c r="V32" s="9"/>
    </row>
    <row r="33" spans="1:22" ht="15.75">
      <c r="A33" s="14">
        <v>22</v>
      </c>
      <c r="B33" s="7" t="s">
        <v>49</v>
      </c>
      <c r="C33" s="8">
        <f t="shared" si="0"/>
        <v>25</v>
      </c>
      <c r="D33" s="8">
        <f t="shared" si="1"/>
        <v>25</v>
      </c>
      <c r="E33" s="8"/>
      <c r="F33" s="8">
        <v>25</v>
      </c>
      <c r="G33" s="8"/>
      <c r="H33" s="8"/>
      <c r="I33" s="8"/>
      <c r="J33" s="8"/>
      <c r="K33" s="8"/>
      <c r="L33" s="8"/>
      <c r="M33" s="9"/>
      <c r="N33" s="13"/>
      <c r="O33" s="13"/>
      <c r="P33" s="9"/>
      <c r="Q33" s="13"/>
      <c r="R33" s="8">
        <f t="shared" si="3"/>
        <v>0</v>
      </c>
      <c r="S33" s="8"/>
      <c r="T33" s="9"/>
      <c r="U33" s="13"/>
      <c r="V33" s="9"/>
    </row>
    <row r="34" spans="1:22" ht="15.75">
      <c r="A34" s="14">
        <v>23</v>
      </c>
      <c r="B34" s="7" t="s">
        <v>50</v>
      </c>
      <c r="C34" s="8">
        <f t="shared" si="0"/>
        <v>102</v>
      </c>
      <c r="D34" s="8">
        <f t="shared" si="1"/>
        <v>102</v>
      </c>
      <c r="E34" s="8">
        <v>102</v>
      </c>
      <c r="F34" s="8"/>
      <c r="G34" s="8"/>
      <c r="H34" s="8"/>
      <c r="I34" s="8"/>
      <c r="J34" s="8"/>
      <c r="K34" s="8"/>
      <c r="L34" s="8"/>
      <c r="M34" s="9"/>
      <c r="N34" s="13"/>
      <c r="O34" s="13"/>
      <c r="P34" s="9"/>
      <c r="Q34" s="13"/>
      <c r="R34" s="8">
        <f t="shared" si="3"/>
        <v>0</v>
      </c>
      <c r="S34" s="8"/>
      <c r="T34" s="9"/>
      <c r="U34" s="13"/>
      <c r="V34" s="9"/>
    </row>
    <row r="35" spans="1:22" ht="15.75">
      <c r="A35" s="14">
        <v>24</v>
      </c>
      <c r="B35" s="7" t="s">
        <v>51</v>
      </c>
      <c r="C35" s="8">
        <f t="shared" si="0"/>
        <v>120</v>
      </c>
      <c r="D35" s="8">
        <f t="shared" si="1"/>
        <v>120</v>
      </c>
      <c r="E35" s="8">
        <v>90</v>
      </c>
      <c r="F35" s="8">
        <v>30</v>
      </c>
      <c r="G35" s="8"/>
      <c r="H35" s="8"/>
      <c r="I35" s="8"/>
      <c r="J35" s="8"/>
      <c r="K35" s="8"/>
      <c r="L35" s="8"/>
      <c r="M35" s="9"/>
      <c r="N35" s="13"/>
      <c r="O35" s="13"/>
      <c r="P35" s="9"/>
      <c r="Q35" s="13"/>
      <c r="R35" s="8">
        <f t="shared" si="3"/>
        <v>0</v>
      </c>
      <c r="S35" s="8"/>
      <c r="T35" s="9"/>
      <c r="U35" s="13"/>
      <c r="V35" s="9"/>
    </row>
    <row r="36" spans="1:22" ht="15.75">
      <c r="A36" s="14">
        <v>25</v>
      </c>
      <c r="B36" s="7" t="s">
        <v>52</v>
      </c>
      <c r="C36" s="8">
        <f t="shared" si="0"/>
        <v>2294</v>
      </c>
      <c r="D36" s="8">
        <f t="shared" si="1"/>
        <v>1733</v>
      </c>
      <c r="E36" s="8">
        <v>1151</v>
      </c>
      <c r="F36" s="8">
        <v>436</v>
      </c>
      <c r="G36" s="8">
        <v>146</v>
      </c>
      <c r="H36" s="8"/>
      <c r="I36" s="8"/>
      <c r="J36" s="8"/>
      <c r="K36" s="8"/>
      <c r="L36" s="8">
        <f>M36+N36+O36</f>
        <v>147</v>
      </c>
      <c r="M36" s="9">
        <v>147</v>
      </c>
      <c r="N36" s="13"/>
      <c r="O36" s="13"/>
      <c r="P36" s="9"/>
      <c r="Q36" s="13"/>
      <c r="R36" s="8">
        <f t="shared" si="3"/>
        <v>414</v>
      </c>
      <c r="S36" s="8"/>
      <c r="T36" s="9">
        <v>212</v>
      </c>
      <c r="U36" s="13"/>
      <c r="V36" s="9">
        <v>202</v>
      </c>
    </row>
    <row r="37" spans="1:22" ht="15.75">
      <c r="A37" s="14">
        <v>26</v>
      </c>
      <c r="B37" s="7" t="s">
        <v>53</v>
      </c>
      <c r="C37" s="8">
        <f t="shared" si="0"/>
        <v>4608</v>
      </c>
      <c r="D37" s="8">
        <f t="shared" si="1"/>
        <v>4103</v>
      </c>
      <c r="E37" s="8">
        <v>4103</v>
      </c>
      <c r="F37" s="8"/>
      <c r="G37" s="8"/>
      <c r="H37" s="8"/>
      <c r="I37" s="8"/>
      <c r="J37" s="8"/>
      <c r="K37" s="8"/>
      <c r="L37" s="8">
        <f>M37+N37+O37</f>
        <v>309</v>
      </c>
      <c r="M37" s="9">
        <v>309</v>
      </c>
      <c r="N37" s="13"/>
      <c r="O37" s="13"/>
      <c r="P37" s="9"/>
      <c r="Q37" s="13"/>
      <c r="R37" s="8">
        <f t="shared" si="3"/>
        <v>196</v>
      </c>
      <c r="S37" s="8"/>
      <c r="T37" s="9">
        <v>111</v>
      </c>
      <c r="U37" s="13"/>
      <c r="V37" s="9">
        <v>85</v>
      </c>
    </row>
    <row r="38" spans="1:22" ht="15.75">
      <c r="A38" s="14">
        <v>27</v>
      </c>
      <c r="B38" s="7" t="s">
        <v>54</v>
      </c>
      <c r="C38" s="8">
        <f t="shared" si="0"/>
        <v>830</v>
      </c>
      <c r="D38" s="8">
        <f t="shared" si="1"/>
        <v>730</v>
      </c>
      <c r="E38" s="8">
        <v>274</v>
      </c>
      <c r="F38" s="8">
        <v>208</v>
      </c>
      <c r="G38" s="8">
        <v>163</v>
      </c>
      <c r="H38" s="8"/>
      <c r="I38" s="8"/>
      <c r="J38" s="8">
        <v>85</v>
      </c>
      <c r="K38" s="8"/>
      <c r="L38" s="8">
        <f>M38+N38+O38</f>
        <v>0</v>
      </c>
      <c r="M38" s="9"/>
      <c r="N38" s="13"/>
      <c r="O38" s="13"/>
      <c r="P38" s="9"/>
      <c r="Q38" s="13"/>
      <c r="R38" s="8">
        <f t="shared" si="3"/>
        <v>100</v>
      </c>
      <c r="S38" s="8"/>
      <c r="T38" s="9">
        <v>50</v>
      </c>
      <c r="U38" s="13"/>
      <c r="V38" s="9">
        <v>50</v>
      </c>
    </row>
    <row r="39" spans="1:22" ht="15.75">
      <c r="A39" s="14">
        <v>28</v>
      </c>
      <c r="B39" s="7" t="s">
        <v>55</v>
      </c>
      <c r="C39" s="8">
        <f t="shared" si="0"/>
        <v>80</v>
      </c>
      <c r="D39" s="8">
        <f t="shared" si="1"/>
        <v>60</v>
      </c>
      <c r="E39" s="8">
        <v>30</v>
      </c>
      <c r="F39" s="8">
        <v>30</v>
      </c>
      <c r="G39" s="8"/>
      <c r="H39" s="8"/>
      <c r="I39" s="8"/>
      <c r="J39" s="8"/>
      <c r="K39" s="8"/>
      <c r="L39" s="8"/>
      <c r="M39" s="9"/>
      <c r="N39" s="13"/>
      <c r="O39" s="13"/>
      <c r="P39" s="9"/>
      <c r="Q39" s="13"/>
      <c r="R39" s="8">
        <f t="shared" si="3"/>
        <v>20</v>
      </c>
      <c r="S39" s="8"/>
      <c r="T39" s="9"/>
      <c r="U39" s="13"/>
      <c r="V39" s="9">
        <v>20</v>
      </c>
    </row>
    <row r="40" spans="1:22" ht="15.75">
      <c r="A40" s="14">
        <v>29</v>
      </c>
      <c r="B40" s="7" t="s">
        <v>56</v>
      </c>
      <c r="C40" s="8">
        <f t="shared" si="0"/>
        <v>565</v>
      </c>
      <c r="D40" s="8">
        <f t="shared" si="1"/>
        <v>445</v>
      </c>
      <c r="E40" s="8">
        <v>445</v>
      </c>
      <c r="F40" s="8">
        <f>G40+H40+I40+J40+K40+L40+M40</f>
        <v>0</v>
      </c>
      <c r="G40" s="8">
        <f>H40+I40+J40+K40+L40+M40+N40</f>
        <v>0</v>
      </c>
      <c r="H40" s="8"/>
      <c r="I40" s="8"/>
      <c r="J40" s="8"/>
      <c r="K40" s="8"/>
      <c r="L40" s="8">
        <f aca="true" t="shared" si="4" ref="L40:L58">M40+N40+O40</f>
        <v>0</v>
      </c>
      <c r="M40" s="9"/>
      <c r="N40" s="13"/>
      <c r="O40" s="13"/>
      <c r="P40" s="9"/>
      <c r="Q40" s="13"/>
      <c r="R40" s="8">
        <f t="shared" si="3"/>
        <v>120</v>
      </c>
      <c r="S40" s="8"/>
      <c r="T40" s="9">
        <v>30</v>
      </c>
      <c r="U40" s="13"/>
      <c r="V40" s="9">
        <v>90</v>
      </c>
    </row>
    <row r="41" spans="1:22" ht="15.75">
      <c r="A41" s="14">
        <v>30</v>
      </c>
      <c r="B41" s="7" t="s">
        <v>57</v>
      </c>
      <c r="C41" s="8">
        <f t="shared" si="0"/>
        <v>540</v>
      </c>
      <c r="D41" s="8">
        <f t="shared" si="1"/>
        <v>150</v>
      </c>
      <c r="E41" s="8"/>
      <c r="F41" s="8">
        <v>150</v>
      </c>
      <c r="G41" s="8">
        <f>H41+I41+J41+K41+L41+M41+N41</f>
        <v>0</v>
      </c>
      <c r="H41" s="8"/>
      <c r="I41" s="8"/>
      <c r="J41" s="8"/>
      <c r="K41" s="8"/>
      <c r="L41" s="8">
        <f t="shared" si="4"/>
        <v>0</v>
      </c>
      <c r="M41" s="9"/>
      <c r="N41" s="13"/>
      <c r="O41" s="13"/>
      <c r="P41" s="9"/>
      <c r="Q41" s="13"/>
      <c r="R41" s="8">
        <f t="shared" si="3"/>
        <v>390</v>
      </c>
      <c r="S41" s="8"/>
      <c r="T41" s="9">
        <v>30</v>
      </c>
      <c r="U41" s="13"/>
      <c r="V41" s="9">
        <v>360</v>
      </c>
    </row>
    <row r="42" spans="1:22" ht="15.75">
      <c r="A42" s="14">
        <v>31</v>
      </c>
      <c r="B42" s="7" t="s">
        <v>58</v>
      </c>
      <c r="C42" s="15">
        <f t="shared" si="0"/>
        <v>60</v>
      </c>
      <c r="D42" s="8">
        <f t="shared" si="1"/>
        <v>50</v>
      </c>
      <c r="E42" s="8">
        <v>30</v>
      </c>
      <c r="F42" s="8"/>
      <c r="G42" s="8">
        <v>20</v>
      </c>
      <c r="H42" s="8"/>
      <c r="I42" s="8"/>
      <c r="J42" s="8"/>
      <c r="K42" s="8"/>
      <c r="L42" s="8">
        <f t="shared" si="4"/>
        <v>0</v>
      </c>
      <c r="M42" s="9"/>
      <c r="N42" s="13"/>
      <c r="O42" s="13"/>
      <c r="P42" s="9"/>
      <c r="Q42" s="13"/>
      <c r="R42" s="8">
        <f t="shared" si="3"/>
        <v>10</v>
      </c>
      <c r="S42" s="8"/>
      <c r="T42" s="9">
        <v>10</v>
      </c>
      <c r="U42" s="13"/>
      <c r="V42" s="9"/>
    </row>
    <row r="43" spans="1:22" ht="15.75">
      <c r="A43" s="14">
        <v>32</v>
      </c>
      <c r="B43" s="7" t="s">
        <v>59</v>
      </c>
      <c r="C43" s="8">
        <f t="shared" si="0"/>
        <v>2065</v>
      </c>
      <c r="D43" s="8">
        <f t="shared" si="1"/>
        <v>1469</v>
      </c>
      <c r="E43" s="8">
        <v>719</v>
      </c>
      <c r="F43" s="8">
        <v>220</v>
      </c>
      <c r="G43" s="8">
        <v>430</v>
      </c>
      <c r="H43" s="8"/>
      <c r="I43" s="8"/>
      <c r="J43" s="8">
        <v>100</v>
      </c>
      <c r="K43" s="8"/>
      <c r="L43" s="8">
        <f t="shared" si="4"/>
        <v>0</v>
      </c>
      <c r="M43" s="9"/>
      <c r="N43" s="13"/>
      <c r="O43" s="13"/>
      <c r="P43" s="9"/>
      <c r="Q43" s="13"/>
      <c r="R43" s="8">
        <f t="shared" si="3"/>
        <v>596</v>
      </c>
      <c r="S43" s="8"/>
      <c r="T43" s="9">
        <v>596</v>
      </c>
      <c r="U43" s="13"/>
      <c r="V43" s="9"/>
    </row>
    <row r="44" spans="1:22" ht="15.75">
      <c r="A44" s="14">
        <v>33</v>
      </c>
      <c r="B44" s="7" t="s">
        <v>60</v>
      </c>
      <c r="C44" s="8">
        <f t="shared" si="0"/>
        <v>936</v>
      </c>
      <c r="D44" s="8">
        <f t="shared" si="1"/>
        <v>655</v>
      </c>
      <c r="E44" s="8">
        <v>587</v>
      </c>
      <c r="F44" s="8"/>
      <c r="G44" s="8">
        <v>68</v>
      </c>
      <c r="H44" s="8"/>
      <c r="I44" s="8"/>
      <c r="J44" s="8"/>
      <c r="K44" s="8"/>
      <c r="L44" s="8">
        <f t="shared" si="4"/>
        <v>0</v>
      </c>
      <c r="M44" s="9"/>
      <c r="N44" s="13"/>
      <c r="O44" s="13"/>
      <c r="P44" s="9"/>
      <c r="Q44" s="13"/>
      <c r="R44" s="8">
        <f t="shared" si="3"/>
        <v>281</v>
      </c>
      <c r="S44" s="8"/>
      <c r="T44" s="9">
        <v>110</v>
      </c>
      <c r="U44" s="13"/>
      <c r="V44" s="9">
        <v>171</v>
      </c>
    </row>
    <row r="45" spans="1:22" ht="15.75">
      <c r="A45" s="14">
        <v>34</v>
      </c>
      <c r="B45" s="7" t="s">
        <v>61</v>
      </c>
      <c r="C45" s="8">
        <f t="shared" si="0"/>
        <v>512</v>
      </c>
      <c r="D45" s="8">
        <f t="shared" si="1"/>
        <v>200</v>
      </c>
      <c r="E45" s="8">
        <v>170</v>
      </c>
      <c r="F45" s="8"/>
      <c r="G45" s="8">
        <v>30</v>
      </c>
      <c r="H45" s="8"/>
      <c r="I45" s="8"/>
      <c r="J45" s="8"/>
      <c r="K45" s="8"/>
      <c r="L45" s="8">
        <f t="shared" si="4"/>
        <v>0</v>
      </c>
      <c r="M45" s="9"/>
      <c r="N45" s="13"/>
      <c r="O45" s="13"/>
      <c r="P45" s="9"/>
      <c r="Q45" s="13"/>
      <c r="R45" s="8">
        <f t="shared" si="3"/>
        <v>312</v>
      </c>
      <c r="S45" s="8"/>
      <c r="T45" s="9">
        <v>312</v>
      </c>
      <c r="U45" s="13"/>
      <c r="V45" s="9"/>
    </row>
    <row r="46" spans="1:22" ht="15.75">
      <c r="A46" s="14">
        <v>35</v>
      </c>
      <c r="B46" s="7" t="s">
        <v>62</v>
      </c>
      <c r="C46" s="8">
        <f t="shared" si="0"/>
        <v>61</v>
      </c>
      <c r="D46" s="8">
        <f t="shared" si="1"/>
        <v>61</v>
      </c>
      <c r="E46" s="8">
        <v>15</v>
      </c>
      <c r="F46" s="8">
        <v>8</v>
      </c>
      <c r="G46" s="8">
        <v>38</v>
      </c>
      <c r="H46" s="8"/>
      <c r="I46" s="8"/>
      <c r="J46" s="8"/>
      <c r="K46" s="8"/>
      <c r="L46" s="8">
        <f t="shared" si="4"/>
        <v>0</v>
      </c>
      <c r="M46" s="9"/>
      <c r="N46" s="13"/>
      <c r="O46" s="13"/>
      <c r="P46" s="9"/>
      <c r="Q46" s="13"/>
      <c r="R46" s="8">
        <f t="shared" si="3"/>
        <v>0</v>
      </c>
      <c r="S46" s="8"/>
      <c r="T46" s="9"/>
      <c r="U46" s="13"/>
      <c r="V46" s="9"/>
    </row>
    <row r="47" spans="1:22" ht="15.75">
      <c r="A47" s="14">
        <v>36</v>
      </c>
      <c r="B47" s="7" t="s">
        <v>63</v>
      </c>
      <c r="C47" s="8">
        <f t="shared" si="0"/>
        <v>140</v>
      </c>
      <c r="D47" s="8">
        <f t="shared" si="1"/>
        <v>55</v>
      </c>
      <c r="E47" s="8">
        <v>40</v>
      </c>
      <c r="F47" s="8"/>
      <c r="G47" s="8">
        <v>15</v>
      </c>
      <c r="H47" s="8"/>
      <c r="I47" s="8"/>
      <c r="J47" s="8"/>
      <c r="K47" s="8"/>
      <c r="L47" s="8">
        <f t="shared" si="4"/>
        <v>0</v>
      </c>
      <c r="M47" s="9"/>
      <c r="N47" s="13"/>
      <c r="O47" s="13"/>
      <c r="P47" s="9"/>
      <c r="Q47" s="13"/>
      <c r="R47" s="8">
        <f t="shared" si="3"/>
        <v>85</v>
      </c>
      <c r="S47" s="8"/>
      <c r="T47" s="9">
        <v>65</v>
      </c>
      <c r="U47" s="13"/>
      <c r="V47" s="9">
        <v>20</v>
      </c>
    </row>
    <row r="48" spans="1:22" ht="15.75">
      <c r="A48" s="14">
        <v>37</v>
      </c>
      <c r="B48" s="7" t="s">
        <v>64</v>
      </c>
      <c r="C48" s="8">
        <f t="shared" si="0"/>
        <v>80</v>
      </c>
      <c r="D48" s="8">
        <f t="shared" si="1"/>
        <v>60</v>
      </c>
      <c r="E48" s="8">
        <v>25</v>
      </c>
      <c r="F48" s="8"/>
      <c r="G48" s="8">
        <v>35</v>
      </c>
      <c r="H48" s="8"/>
      <c r="I48" s="8"/>
      <c r="J48" s="8"/>
      <c r="K48" s="8"/>
      <c r="L48" s="8">
        <f t="shared" si="4"/>
        <v>0</v>
      </c>
      <c r="M48" s="9"/>
      <c r="N48" s="13"/>
      <c r="O48" s="13"/>
      <c r="P48" s="9"/>
      <c r="Q48" s="13"/>
      <c r="R48" s="8">
        <f t="shared" si="3"/>
        <v>20</v>
      </c>
      <c r="S48" s="8"/>
      <c r="T48" s="9">
        <v>10</v>
      </c>
      <c r="U48" s="13"/>
      <c r="V48" s="9">
        <v>10</v>
      </c>
    </row>
    <row r="49" spans="1:22" ht="15.75">
      <c r="A49" s="14">
        <v>38</v>
      </c>
      <c r="B49" s="7" t="s">
        <v>65</v>
      </c>
      <c r="C49" s="8">
        <f t="shared" si="0"/>
        <v>375</v>
      </c>
      <c r="D49" s="8">
        <f t="shared" si="1"/>
        <v>245</v>
      </c>
      <c r="E49" s="8">
        <v>100</v>
      </c>
      <c r="F49" s="8">
        <v>100</v>
      </c>
      <c r="G49" s="8">
        <v>45</v>
      </c>
      <c r="H49" s="8"/>
      <c r="I49" s="8"/>
      <c r="J49" s="8"/>
      <c r="K49" s="8"/>
      <c r="L49" s="8">
        <f t="shared" si="4"/>
        <v>0</v>
      </c>
      <c r="M49" s="9"/>
      <c r="N49" s="13"/>
      <c r="O49" s="13"/>
      <c r="P49" s="9"/>
      <c r="Q49" s="13"/>
      <c r="R49" s="8">
        <f t="shared" si="3"/>
        <v>130</v>
      </c>
      <c r="S49" s="8"/>
      <c r="T49" s="9"/>
      <c r="U49" s="13"/>
      <c r="V49" s="9">
        <v>130</v>
      </c>
    </row>
    <row r="50" spans="1:22" ht="15.75">
      <c r="A50" s="14">
        <v>39</v>
      </c>
      <c r="B50" s="7" t="s">
        <v>66</v>
      </c>
      <c r="C50" s="8">
        <f t="shared" si="0"/>
        <v>90</v>
      </c>
      <c r="D50" s="8">
        <f t="shared" si="1"/>
        <v>0</v>
      </c>
      <c r="E50" s="8">
        <f>F50+G50+H50+I50+J50+K50+L50</f>
        <v>0</v>
      </c>
      <c r="F50" s="8">
        <f>G50+H50+I50+J50+K50+L50+M50</f>
        <v>0</v>
      </c>
      <c r="G50" s="8">
        <f>H50+I50+J50+K50+L50+M50+N50</f>
        <v>0</v>
      </c>
      <c r="H50" s="8"/>
      <c r="I50" s="8"/>
      <c r="J50" s="8"/>
      <c r="K50" s="8"/>
      <c r="L50" s="8">
        <f t="shared" si="4"/>
        <v>0</v>
      </c>
      <c r="M50" s="9"/>
      <c r="N50" s="13"/>
      <c r="O50" s="13"/>
      <c r="P50" s="9"/>
      <c r="Q50" s="13"/>
      <c r="R50" s="8">
        <f t="shared" si="3"/>
        <v>90</v>
      </c>
      <c r="S50" s="8"/>
      <c r="T50" s="9">
        <v>90</v>
      </c>
      <c r="U50" s="13"/>
      <c r="V50" s="9"/>
    </row>
    <row r="51" spans="1:22" ht="15.75">
      <c r="A51" s="14">
        <v>40</v>
      </c>
      <c r="B51" s="7" t="s">
        <v>67</v>
      </c>
      <c r="C51" s="8">
        <f t="shared" si="0"/>
        <v>255</v>
      </c>
      <c r="D51" s="8">
        <f t="shared" si="1"/>
        <v>255</v>
      </c>
      <c r="E51" s="8">
        <v>155</v>
      </c>
      <c r="F51" s="8">
        <v>60</v>
      </c>
      <c r="G51" s="8">
        <v>40</v>
      </c>
      <c r="H51" s="8"/>
      <c r="I51" s="8"/>
      <c r="J51" s="8"/>
      <c r="K51" s="8"/>
      <c r="L51" s="8">
        <f t="shared" si="4"/>
        <v>0</v>
      </c>
      <c r="M51" s="9"/>
      <c r="N51" s="13"/>
      <c r="O51" s="13"/>
      <c r="P51" s="9"/>
      <c r="Q51" s="13"/>
      <c r="R51" s="8">
        <f t="shared" si="3"/>
        <v>0</v>
      </c>
      <c r="S51" s="8"/>
      <c r="T51" s="9"/>
      <c r="U51" s="13"/>
      <c r="V51" s="9"/>
    </row>
    <row r="52" spans="1:22" ht="15.75">
      <c r="A52" s="14">
        <v>41</v>
      </c>
      <c r="B52" s="7" t="s">
        <v>68</v>
      </c>
      <c r="C52" s="8">
        <f t="shared" si="0"/>
        <v>126</v>
      </c>
      <c r="D52" s="8">
        <f t="shared" si="1"/>
        <v>126</v>
      </c>
      <c r="E52" s="8">
        <v>126</v>
      </c>
      <c r="F52" s="8">
        <f aca="true" t="shared" si="5" ref="F52:G57">G52+H52+I52+J52+K52+L52+M52</f>
        <v>0</v>
      </c>
      <c r="G52" s="8">
        <f t="shared" si="5"/>
        <v>0</v>
      </c>
      <c r="H52" s="8"/>
      <c r="I52" s="8"/>
      <c r="J52" s="8"/>
      <c r="K52" s="8"/>
      <c r="L52" s="8">
        <f t="shared" si="4"/>
        <v>0</v>
      </c>
      <c r="M52" s="9"/>
      <c r="N52" s="13"/>
      <c r="O52" s="13"/>
      <c r="P52" s="9"/>
      <c r="Q52" s="13"/>
      <c r="R52" s="8">
        <f t="shared" si="3"/>
        <v>0</v>
      </c>
      <c r="S52" s="8"/>
      <c r="T52" s="9"/>
      <c r="U52" s="13"/>
      <c r="V52" s="9"/>
    </row>
    <row r="53" spans="1:22" ht="15.75">
      <c r="A53" s="14">
        <v>42</v>
      </c>
      <c r="B53" s="7" t="s">
        <v>69</v>
      </c>
      <c r="C53" s="8">
        <f t="shared" si="0"/>
        <v>140</v>
      </c>
      <c r="D53" s="8">
        <f t="shared" si="1"/>
        <v>0</v>
      </c>
      <c r="E53" s="8">
        <f>F53+G53+H53+I53+J53+K53+L53</f>
        <v>0</v>
      </c>
      <c r="F53" s="8">
        <f t="shared" si="5"/>
        <v>0</v>
      </c>
      <c r="G53" s="8">
        <f t="shared" si="5"/>
        <v>0</v>
      </c>
      <c r="H53" s="8"/>
      <c r="I53" s="8"/>
      <c r="J53" s="8"/>
      <c r="K53" s="8"/>
      <c r="L53" s="8">
        <f t="shared" si="4"/>
        <v>0</v>
      </c>
      <c r="M53" s="9"/>
      <c r="N53" s="13"/>
      <c r="O53" s="13"/>
      <c r="P53" s="9"/>
      <c r="Q53" s="13"/>
      <c r="R53" s="8">
        <f t="shared" si="3"/>
        <v>140</v>
      </c>
      <c r="S53" s="8"/>
      <c r="T53" s="9">
        <v>10</v>
      </c>
      <c r="U53" s="13"/>
      <c r="V53" s="9">
        <v>130</v>
      </c>
    </row>
    <row r="54" spans="1:22" ht="15.75">
      <c r="A54" s="14">
        <v>43</v>
      </c>
      <c r="B54" s="7" t="s">
        <v>70</v>
      </c>
      <c r="C54" s="8">
        <f t="shared" si="0"/>
        <v>70</v>
      </c>
      <c r="D54" s="8">
        <f t="shared" si="1"/>
        <v>0</v>
      </c>
      <c r="E54" s="8">
        <f>F54+G54+H54+I54+J54+K54+L54</f>
        <v>0</v>
      </c>
      <c r="F54" s="8">
        <f t="shared" si="5"/>
        <v>0</v>
      </c>
      <c r="G54" s="8">
        <f t="shared" si="5"/>
        <v>0</v>
      </c>
      <c r="H54" s="8"/>
      <c r="I54" s="8"/>
      <c r="J54" s="8"/>
      <c r="K54" s="8"/>
      <c r="L54" s="8">
        <f t="shared" si="4"/>
        <v>0</v>
      </c>
      <c r="M54" s="9"/>
      <c r="N54" s="13"/>
      <c r="O54" s="13"/>
      <c r="P54" s="9"/>
      <c r="Q54" s="13"/>
      <c r="R54" s="8">
        <f t="shared" si="3"/>
        <v>70</v>
      </c>
      <c r="S54" s="8"/>
      <c r="T54" s="9">
        <v>70</v>
      </c>
      <c r="U54" s="13"/>
      <c r="V54" s="9"/>
    </row>
    <row r="55" spans="1:22" ht="15.75">
      <c r="A55" s="14">
        <v>44</v>
      </c>
      <c r="B55" s="7" t="s">
        <v>71</v>
      </c>
      <c r="C55" s="8">
        <f t="shared" si="0"/>
        <v>70</v>
      </c>
      <c r="D55" s="8">
        <f t="shared" si="1"/>
        <v>0</v>
      </c>
      <c r="E55" s="8">
        <f>F55+G55+H55+I55+J55+K55+L55</f>
        <v>0</v>
      </c>
      <c r="F55" s="8">
        <f t="shared" si="5"/>
        <v>0</v>
      </c>
      <c r="G55" s="8">
        <f t="shared" si="5"/>
        <v>0</v>
      </c>
      <c r="H55" s="8"/>
      <c r="I55" s="8"/>
      <c r="J55" s="8"/>
      <c r="K55" s="8"/>
      <c r="L55" s="8">
        <f t="shared" si="4"/>
        <v>0</v>
      </c>
      <c r="M55" s="9"/>
      <c r="N55" s="13"/>
      <c r="O55" s="13"/>
      <c r="P55" s="9"/>
      <c r="Q55" s="13"/>
      <c r="R55" s="8">
        <f t="shared" si="3"/>
        <v>70</v>
      </c>
      <c r="S55" s="8"/>
      <c r="T55" s="9">
        <v>70</v>
      </c>
      <c r="U55" s="13"/>
      <c r="V55" s="9"/>
    </row>
    <row r="56" spans="1:22" ht="15.75">
      <c r="A56" s="14">
        <v>45</v>
      </c>
      <c r="B56" s="7" t="s">
        <v>72</v>
      </c>
      <c r="C56" s="8">
        <f t="shared" si="0"/>
        <v>140</v>
      </c>
      <c r="D56" s="8">
        <f t="shared" si="1"/>
        <v>100</v>
      </c>
      <c r="E56" s="8">
        <v>100</v>
      </c>
      <c r="F56" s="8">
        <f t="shared" si="5"/>
        <v>0</v>
      </c>
      <c r="G56" s="8">
        <f t="shared" si="5"/>
        <v>0</v>
      </c>
      <c r="H56" s="8"/>
      <c r="I56" s="8"/>
      <c r="J56" s="8"/>
      <c r="K56" s="8"/>
      <c r="L56" s="8">
        <f t="shared" si="4"/>
        <v>0</v>
      </c>
      <c r="M56" s="9"/>
      <c r="N56" s="13"/>
      <c r="O56" s="13"/>
      <c r="P56" s="9"/>
      <c r="Q56" s="13"/>
      <c r="R56" s="8">
        <f t="shared" si="3"/>
        <v>40</v>
      </c>
      <c r="S56" s="8"/>
      <c r="T56" s="9"/>
      <c r="U56" s="13"/>
      <c r="V56" s="9">
        <v>40</v>
      </c>
    </row>
    <row r="57" spans="1:22" ht="15.75">
      <c r="A57" s="14">
        <v>46</v>
      </c>
      <c r="B57" s="7" t="s">
        <v>73</v>
      </c>
      <c r="C57" s="8">
        <f t="shared" si="0"/>
        <v>120</v>
      </c>
      <c r="D57" s="8">
        <f t="shared" si="1"/>
        <v>0</v>
      </c>
      <c r="E57" s="8">
        <f>F57+G57+H57+I57+J57+K57+L57</f>
        <v>0</v>
      </c>
      <c r="F57" s="8">
        <f t="shared" si="5"/>
        <v>0</v>
      </c>
      <c r="G57" s="8">
        <f t="shared" si="5"/>
        <v>0</v>
      </c>
      <c r="H57" s="8"/>
      <c r="I57" s="8"/>
      <c r="J57" s="8"/>
      <c r="K57" s="8"/>
      <c r="L57" s="8">
        <f t="shared" si="4"/>
        <v>0</v>
      </c>
      <c r="M57" s="9"/>
      <c r="N57" s="13"/>
      <c r="O57" s="13"/>
      <c r="P57" s="9"/>
      <c r="Q57" s="13"/>
      <c r="R57" s="8">
        <f t="shared" si="3"/>
        <v>120</v>
      </c>
      <c r="S57" s="8"/>
      <c r="T57" s="9">
        <v>60</v>
      </c>
      <c r="U57" s="13"/>
      <c r="V57" s="9">
        <v>60</v>
      </c>
    </row>
    <row r="58" spans="1:22" ht="15.75">
      <c r="A58" s="14">
        <v>47</v>
      </c>
      <c r="B58" s="7" t="s">
        <v>74</v>
      </c>
      <c r="C58" s="8">
        <f t="shared" si="0"/>
        <v>77</v>
      </c>
      <c r="D58" s="8">
        <f t="shared" si="1"/>
        <v>77</v>
      </c>
      <c r="E58" s="8"/>
      <c r="F58" s="8">
        <v>40</v>
      </c>
      <c r="G58" s="8">
        <v>37</v>
      </c>
      <c r="H58" s="8"/>
      <c r="I58" s="8"/>
      <c r="J58" s="8"/>
      <c r="K58" s="8"/>
      <c r="L58" s="8">
        <f t="shared" si="4"/>
        <v>0</v>
      </c>
      <c r="M58" s="9"/>
      <c r="N58" s="13"/>
      <c r="O58" s="13"/>
      <c r="P58" s="9"/>
      <c r="Q58" s="13"/>
      <c r="R58" s="8">
        <f t="shared" si="3"/>
        <v>0</v>
      </c>
      <c r="S58" s="8"/>
      <c r="T58" s="9"/>
      <c r="U58" s="13"/>
      <c r="V58" s="9"/>
    </row>
    <row r="59" spans="1:22" ht="15.75">
      <c r="A59" s="14">
        <v>48</v>
      </c>
      <c r="B59" s="7" t="s">
        <v>75</v>
      </c>
      <c r="C59" s="8">
        <f t="shared" si="0"/>
        <v>75</v>
      </c>
      <c r="D59" s="8">
        <f t="shared" si="1"/>
        <v>18</v>
      </c>
      <c r="E59" s="8"/>
      <c r="F59" s="8">
        <v>10</v>
      </c>
      <c r="G59" s="8">
        <v>8</v>
      </c>
      <c r="H59" s="8"/>
      <c r="I59" s="8"/>
      <c r="J59" s="8"/>
      <c r="K59" s="8"/>
      <c r="L59" s="8"/>
      <c r="M59" s="9"/>
      <c r="N59" s="13"/>
      <c r="O59" s="13"/>
      <c r="P59" s="9"/>
      <c r="Q59" s="13"/>
      <c r="R59" s="8">
        <f t="shared" si="3"/>
        <v>57</v>
      </c>
      <c r="S59" s="8"/>
      <c r="T59" s="9">
        <v>22</v>
      </c>
      <c r="U59" s="13"/>
      <c r="V59" s="9">
        <v>35</v>
      </c>
    </row>
    <row r="60" spans="1:22" ht="15.75">
      <c r="A60" s="14">
        <v>49</v>
      </c>
      <c r="B60" s="7" t="s">
        <v>76</v>
      </c>
      <c r="C60" s="8">
        <f t="shared" si="0"/>
        <v>106</v>
      </c>
      <c r="D60" s="8">
        <f t="shared" si="1"/>
        <v>106</v>
      </c>
      <c r="E60" s="8">
        <v>76</v>
      </c>
      <c r="F60" s="8"/>
      <c r="G60" s="8">
        <v>30</v>
      </c>
      <c r="H60" s="8"/>
      <c r="I60" s="8"/>
      <c r="J60" s="8"/>
      <c r="K60" s="8"/>
      <c r="L60" s="8">
        <f>M60+N60+O60</f>
        <v>0</v>
      </c>
      <c r="M60" s="9"/>
      <c r="N60" s="13"/>
      <c r="O60" s="13"/>
      <c r="P60" s="9"/>
      <c r="Q60" s="13"/>
      <c r="R60" s="8">
        <f t="shared" si="3"/>
        <v>0</v>
      </c>
      <c r="S60" s="8"/>
      <c r="T60" s="9"/>
      <c r="U60" s="13"/>
      <c r="V60" s="9"/>
    </row>
    <row r="61" spans="1:22" ht="15.75">
      <c r="A61" s="14"/>
      <c r="B61" s="16" t="s">
        <v>77</v>
      </c>
      <c r="C61" s="10">
        <f t="shared" si="0"/>
        <v>31741</v>
      </c>
      <c r="D61" s="15">
        <f>SUM(D16:D60)</f>
        <v>23924</v>
      </c>
      <c r="E61" s="17">
        <f>SUM(E16:E60)</f>
        <v>16552</v>
      </c>
      <c r="F61" s="17">
        <f>SUM(F16:F60)</f>
        <v>4044</v>
      </c>
      <c r="G61" s="17">
        <f>SUM(G16:G60)</f>
        <v>3133</v>
      </c>
      <c r="H61" s="18">
        <v>0</v>
      </c>
      <c r="I61" s="18">
        <v>0</v>
      </c>
      <c r="J61" s="17">
        <f>SUM(J17:J60)</f>
        <v>195</v>
      </c>
      <c r="K61" s="18"/>
      <c r="L61" s="15">
        <f>SUM(L17:L60)</f>
        <v>660</v>
      </c>
      <c r="M61" s="17">
        <f>SUM(M17:M60)</f>
        <v>660</v>
      </c>
      <c r="N61" s="18">
        <v>0</v>
      </c>
      <c r="O61" s="18">
        <v>0</v>
      </c>
      <c r="P61" s="17"/>
      <c r="Q61" s="18"/>
      <c r="R61" s="10">
        <f>SUM(R16:R60)</f>
        <v>7157</v>
      </c>
      <c r="S61" s="8"/>
      <c r="T61" s="17">
        <f>SUM(T16:T60)</f>
        <v>3812</v>
      </c>
      <c r="U61" s="18"/>
      <c r="V61" s="17">
        <f>SUM(V16:V60)</f>
        <v>3345</v>
      </c>
    </row>
    <row r="62" spans="1:22" ht="15.75">
      <c r="A62" s="14"/>
      <c r="B62" s="16" t="s">
        <v>78</v>
      </c>
      <c r="C62" s="10">
        <f t="shared" si="0"/>
        <v>42578</v>
      </c>
      <c r="D62" s="15">
        <f>E62+F62+G62+H62+I62+J62+K62</f>
        <v>28634</v>
      </c>
      <c r="E62" s="17">
        <f>E15+E61</f>
        <v>19142</v>
      </c>
      <c r="F62" s="17">
        <f>F15+F61</f>
        <v>5044</v>
      </c>
      <c r="G62" s="17">
        <f>G15+G61</f>
        <v>4253</v>
      </c>
      <c r="H62" s="18">
        <v>0</v>
      </c>
      <c r="I62" s="18">
        <v>0</v>
      </c>
      <c r="J62" s="17">
        <f>J15+J61</f>
        <v>195</v>
      </c>
      <c r="K62" s="18">
        <v>0</v>
      </c>
      <c r="L62" s="15">
        <f>M62+N62+O62</f>
        <v>1060</v>
      </c>
      <c r="M62" s="17">
        <f>M15+M61</f>
        <v>1060</v>
      </c>
      <c r="N62" s="18">
        <v>0</v>
      </c>
      <c r="O62" s="18">
        <v>0</v>
      </c>
      <c r="P62" s="17"/>
      <c r="Q62" s="18"/>
      <c r="R62" s="10">
        <f>R61+R15</f>
        <v>12884</v>
      </c>
      <c r="S62" s="15">
        <f>S61+S15</f>
        <v>618</v>
      </c>
      <c r="T62" s="17">
        <f>T61+T15</f>
        <v>6624</v>
      </c>
      <c r="U62" s="18">
        <f>U61+U15</f>
        <v>365</v>
      </c>
      <c r="V62" s="17">
        <f>V61+V15</f>
        <v>5277</v>
      </c>
    </row>
  </sheetData>
  <sheetProtection selectLockedCells="1" selectUnlockedCells="1"/>
  <mergeCells count="16">
    <mergeCell ref="B3:K3"/>
    <mergeCell ref="C5:N5"/>
    <mergeCell ref="A8:A10"/>
    <mergeCell ref="B8:B10"/>
    <mergeCell ref="C8:C10"/>
    <mergeCell ref="D8:K8"/>
    <mergeCell ref="L8:O8"/>
    <mergeCell ref="P8:P10"/>
    <mergeCell ref="Q8:Q10"/>
    <mergeCell ref="R8:V8"/>
    <mergeCell ref="D9:D10"/>
    <mergeCell ref="E9:K9"/>
    <mergeCell ref="L9:L10"/>
    <mergeCell ref="M9:O9"/>
    <mergeCell ref="R9:R10"/>
    <mergeCell ref="T9:V9"/>
  </mergeCells>
  <printOptions/>
  <pageMargins left="0.7" right="0.7" top="0.75" bottom="0.75" header="0.5118055555555555" footer="0.5118055555555555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2"/>
  <sheetViews>
    <sheetView zoomScalePageLayoutView="0" workbookViewId="0" topLeftCell="A1">
      <selection activeCell="E52" sqref="E52"/>
    </sheetView>
  </sheetViews>
  <sheetFormatPr defaultColWidth="9.28125" defaultRowHeight="12.75"/>
  <cols>
    <col min="1" max="1" width="7.7109375" style="1" customWidth="1"/>
    <col min="2" max="2" width="40.7109375" style="1" customWidth="1"/>
    <col min="3" max="3" width="23.28125" style="1" customWidth="1"/>
    <col min="4" max="4" width="24.28125" style="1" customWidth="1"/>
    <col min="5" max="5" width="23.140625" style="1" customWidth="1"/>
    <col min="6" max="16384" width="9.28125" style="1" customWidth="1"/>
  </cols>
  <sheetData>
    <row r="3" ht="15.75">
      <c r="B3" s="1" t="s">
        <v>79</v>
      </c>
    </row>
    <row r="4" ht="15">
      <c r="C4" s="19" t="s">
        <v>1</v>
      </c>
    </row>
    <row r="6" spans="1:5" ht="75">
      <c r="A6" s="4" t="s">
        <v>2</v>
      </c>
      <c r="B6" s="2" t="s">
        <v>80</v>
      </c>
      <c r="C6" s="20" t="s">
        <v>87</v>
      </c>
      <c r="D6" s="20" t="s">
        <v>88</v>
      </c>
      <c r="E6" s="20" t="s">
        <v>81</v>
      </c>
    </row>
    <row r="7" spans="1:5" ht="15.75">
      <c r="A7" s="21">
        <v>1</v>
      </c>
      <c r="B7" s="22" t="s">
        <v>27</v>
      </c>
      <c r="C7" s="23">
        <v>1000</v>
      </c>
      <c r="D7" s="24">
        <v>0</v>
      </c>
      <c r="E7" s="25">
        <v>3025</v>
      </c>
    </row>
    <row r="8" spans="1:5" ht="15.75">
      <c r="A8" s="21">
        <v>2</v>
      </c>
      <c r="B8" s="22" t="s">
        <v>28</v>
      </c>
      <c r="C8" s="23">
        <v>1955</v>
      </c>
      <c r="D8" s="24">
        <v>0</v>
      </c>
      <c r="E8" s="25">
        <v>5085</v>
      </c>
    </row>
    <row r="9" spans="1:5" ht="15.75">
      <c r="A9" s="21">
        <f>A8+1</f>
        <v>3</v>
      </c>
      <c r="B9" s="22" t="s">
        <v>29</v>
      </c>
      <c r="C9" s="23">
        <v>738</v>
      </c>
      <c r="D9" s="24">
        <v>0</v>
      </c>
      <c r="E9" s="25">
        <v>4273</v>
      </c>
    </row>
    <row r="10" spans="1:5" ht="15.75">
      <c r="A10" s="21">
        <f>A9+1</f>
        <v>4</v>
      </c>
      <c r="B10" s="22" t="s">
        <v>30</v>
      </c>
      <c r="C10" s="23">
        <v>0</v>
      </c>
      <c r="D10" s="24">
        <v>0</v>
      </c>
      <c r="E10" s="25">
        <v>0</v>
      </c>
    </row>
    <row r="11" spans="1:5" ht="15.75">
      <c r="A11" s="21"/>
      <c r="B11" s="26" t="s">
        <v>31</v>
      </c>
      <c r="C11" s="27">
        <f>SUM(C7:C10)</f>
        <v>3693</v>
      </c>
      <c r="D11" s="28">
        <f>SUM(D7:D10)</f>
        <v>0</v>
      </c>
      <c r="E11" s="29">
        <f>SUM(E7:E10)</f>
        <v>12383</v>
      </c>
    </row>
    <row r="12" spans="1:5" ht="15.75">
      <c r="A12" s="21">
        <v>5</v>
      </c>
      <c r="B12" s="22" t="s">
        <v>33</v>
      </c>
      <c r="C12" s="23">
        <v>0</v>
      </c>
      <c r="D12" s="24">
        <v>0</v>
      </c>
      <c r="E12" s="25">
        <v>1500</v>
      </c>
    </row>
    <row r="13" spans="1:5" ht="15.75">
      <c r="A13" s="21">
        <v>6</v>
      </c>
      <c r="B13" s="22" t="s">
        <v>34</v>
      </c>
      <c r="C13" s="23">
        <v>0</v>
      </c>
      <c r="D13" s="24">
        <v>0</v>
      </c>
      <c r="E13" s="30">
        <v>246</v>
      </c>
    </row>
    <row r="14" spans="1:5" ht="15.75">
      <c r="A14" s="21">
        <v>7</v>
      </c>
      <c r="B14" s="22" t="s">
        <v>35</v>
      </c>
      <c r="C14" s="23">
        <v>331</v>
      </c>
      <c r="D14" s="24">
        <v>0</v>
      </c>
      <c r="E14" s="30">
        <v>1167</v>
      </c>
    </row>
    <row r="15" spans="1:5" ht="15.75">
      <c r="A15" s="21">
        <v>8</v>
      </c>
      <c r="B15" s="22" t="s">
        <v>36</v>
      </c>
      <c r="C15" s="23">
        <v>91</v>
      </c>
      <c r="D15" s="24">
        <v>0</v>
      </c>
      <c r="E15" s="30">
        <v>1248</v>
      </c>
    </row>
    <row r="16" spans="1:5" ht="15.75">
      <c r="A16" s="21">
        <v>9</v>
      </c>
      <c r="B16" s="22" t="s">
        <v>37</v>
      </c>
      <c r="C16" s="23">
        <v>620</v>
      </c>
      <c r="D16" s="24">
        <v>0</v>
      </c>
      <c r="E16" s="30">
        <v>1690</v>
      </c>
    </row>
    <row r="17" spans="1:5" ht="15">
      <c r="A17" s="30">
        <v>10</v>
      </c>
      <c r="B17" s="22" t="s">
        <v>38</v>
      </c>
      <c r="C17" s="23">
        <v>846</v>
      </c>
      <c r="D17" s="24">
        <v>0</v>
      </c>
      <c r="E17" s="30">
        <v>2046</v>
      </c>
    </row>
    <row r="18" spans="1:5" ht="15">
      <c r="A18" s="30">
        <v>11</v>
      </c>
      <c r="B18" s="22" t="s">
        <v>39</v>
      </c>
      <c r="C18" s="23">
        <v>626</v>
      </c>
      <c r="D18" s="24">
        <v>0</v>
      </c>
      <c r="E18" s="30">
        <v>2381</v>
      </c>
    </row>
    <row r="19" spans="1:5" ht="15">
      <c r="A19" s="30">
        <v>12</v>
      </c>
      <c r="B19" s="22" t="s">
        <v>40</v>
      </c>
      <c r="C19" s="23">
        <v>1236</v>
      </c>
      <c r="D19" s="24">
        <v>0</v>
      </c>
      <c r="E19" s="30">
        <v>3401</v>
      </c>
    </row>
    <row r="20" spans="1:5" ht="15">
      <c r="A20" s="30">
        <v>13</v>
      </c>
      <c r="B20" s="22" t="s">
        <v>41</v>
      </c>
      <c r="C20" s="23">
        <v>467</v>
      </c>
      <c r="D20" s="24">
        <v>0</v>
      </c>
      <c r="E20" s="30">
        <v>1257</v>
      </c>
    </row>
    <row r="21" spans="1:5" ht="15">
      <c r="A21" s="30">
        <v>14</v>
      </c>
      <c r="B21" s="22" t="s">
        <v>42</v>
      </c>
      <c r="C21" s="23">
        <v>84.8</v>
      </c>
      <c r="D21" s="24">
        <v>0</v>
      </c>
      <c r="E21" s="30">
        <v>667.8</v>
      </c>
    </row>
    <row r="22" spans="1:5" ht="15">
      <c r="A22" s="30">
        <v>15</v>
      </c>
      <c r="B22" s="22" t="s">
        <v>43</v>
      </c>
      <c r="C22" s="23">
        <v>67</v>
      </c>
      <c r="D22" s="24">
        <v>0</v>
      </c>
      <c r="E22" s="30">
        <v>350</v>
      </c>
    </row>
    <row r="23" spans="1:5" ht="15">
      <c r="A23" s="30">
        <v>16</v>
      </c>
      <c r="B23" s="22" t="s">
        <v>44</v>
      </c>
      <c r="C23" s="23">
        <v>361</v>
      </c>
      <c r="D23" s="24">
        <v>0</v>
      </c>
      <c r="E23" s="30">
        <v>1908</v>
      </c>
    </row>
    <row r="24" spans="1:5" ht="15">
      <c r="A24" s="30">
        <v>17</v>
      </c>
      <c r="B24" s="22" t="s">
        <v>45</v>
      </c>
      <c r="C24" s="23">
        <v>0</v>
      </c>
      <c r="D24" s="24">
        <v>0</v>
      </c>
      <c r="E24" s="30">
        <v>40</v>
      </c>
    </row>
    <row r="25" spans="1:5" ht="15">
      <c r="A25" s="30">
        <v>18</v>
      </c>
      <c r="B25" s="22" t="s">
        <v>46</v>
      </c>
      <c r="C25" s="23">
        <v>867</v>
      </c>
      <c r="D25" s="24">
        <v>0</v>
      </c>
      <c r="E25" s="30">
        <v>2919</v>
      </c>
    </row>
    <row r="26" spans="1:5" ht="15">
      <c r="A26" s="30">
        <v>19</v>
      </c>
      <c r="B26" s="22" t="s">
        <v>47</v>
      </c>
      <c r="C26" s="23">
        <v>0</v>
      </c>
      <c r="D26" s="24">
        <v>0</v>
      </c>
      <c r="E26" s="30">
        <v>180</v>
      </c>
    </row>
    <row r="27" spans="1:5" ht="15">
      <c r="A27" s="30">
        <v>20</v>
      </c>
      <c r="B27" s="22" t="s">
        <v>48</v>
      </c>
      <c r="C27" s="23">
        <v>493</v>
      </c>
      <c r="D27" s="24">
        <v>0</v>
      </c>
      <c r="E27" s="30">
        <v>2095</v>
      </c>
    </row>
    <row r="28" spans="1:5" ht="15">
      <c r="A28" s="30">
        <v>21</v>
      </c>
      <c r="B28" s="22" t="s">
        <v>52</v>
      </c>
      <c r="C28" s="23">
        <v>830</v>
      </c>
      <c r="D28" s="24">
        <v>0</v>
      </c>
      <c r="E28" s="30">
        <v>3124</v>
      </c>
    </row>
    <row r="29" spans="1:5" ht="15">
      <c r="A29" s="30">
        <v>22</v>
      </c>
      <c r="B29" s="22" t="s">
        <v>53</v>
      </c>
      <c r="C29" s="23">
        <v>330</v>
      </c>
      <c r="D29" s="24">
        <v>0</v>
      </c>
      <c r="E29" s="30">
        <v>5108</v>
      </c>
    </row>
    <row r="30" spans="1:5" ht="15">
      <c r="A30" s="30">
        <v>23</v>
      </c>
      <c r="B30" s="22" t="s">
        <v>54</v>
      </c>
      <c r="C30" s="23">
        <v>112</v>
      </c>
      <c r="D30" s="24">
        <v>0</v>
      </c>
      <c r="E30" s="30">
        <v>942</v>
      </c>
    </row>
    <row r="31" spans="1:5" ht="15">
      <c r="A31" s="30">
        <v>24</v>
      </c>
      <c r="B31" s="22" t="s">
        <v>56</v>
      </c>
      <c r="C31" s="23">
        <v>420</v>
      </c>
      <c r="D31" s="24">
        <v>0</v>
      </c>
      <c r="E31" s="30">
        <v>985</v>
      </c>
    </row>
    <row r="32" spans="1:5" ht="15">
      <c r="A32" s="30">
        <v>25</v>
      </c>
      <c r="B32" s="22" t="s">
        <v>57</v>
      </c>
      <c r="C32" s="23">
        <v>194</v>
      </c>
      <c r="D32" s="24">
        <v>0</v>
      </c>
      <c r="E32" s="30">
        <v>734</v>
      </c>
    </row>
    <row r="33" spans="1:5" ht="15">
      <c r="A33" s="30">
        <v>26</v>
      </c>
      <c r="B33" s="22" t="s">
        <v>58</v>
      </c>
      <c r="C33" s="23">
        <v>45</v>
      </c>
      <c r="D33" s="24">
        <v>0</v>
      </c>
      <c r="E33" s="30">
        <v>98</v>
      </c>
    </row>
    <row r="34" spans="1:5" ht="15">
      <c r="A34" s="30">
        <v>27</v>
      </c>
      <c r="B34" s="22" t="s">
        <v>59</v>
      </c>
      <c r="C34" s="23">
        <v>773</v>
      </c>
      <c r="D34" s="24">
        <v>0</v>
      </c>
      <c r="E34" s="30">
        <v>2838</v>
      </c>
    </row>
    <row r="35" spans="1:5" ht="15">
      <c r="A35" s="30">
        <v>28</v>
      </c>
      <c r="B35" s="22" t="s">
        <v>60</v>
      </c>
      <c r="C35" s="23">
        <v>305</v>
      </c>
      <c r="D35" s="24">
        <v>0</v>
      </c>
      <c r="E35" s="30">
        <v>1241</v>
      </c>
    </row>
    <row r="36" spans="1:5" ht="15">
      <c r="A36" s="30">
        <v>29</v>
      </c>
      <c r="B36" s="22" t="s">
        <v>61</v>
      </c>
      <c r="C36" s="23">
        <v>66</v>
      </c>
      <c r="D36" s="24">
        <v>0</v>
      </c>
      <c r="E36" s="30">
        <v>578</v>
      </c>
    </row>
    <row r="37" spans="1:5" ht="15">
      <c r="A37" s="30">
        <v>30</v>
      </c>
      <c r="B37" s="22" t="s">
        <v>63</v>
      </c>
      <c r="C37" s="23">
        <v>40</v>
      </c>
      <c r="D37" s="24">
        <v>0</v>
      </c>
      <c r="E37" s="30">
        <v>180</v>
      </c>
    </row>
    <row r="38" spans="1:5" ht="15">
      <c r="A38" s="30">
        <v>31</v>
      </c>
      <c r="B38" s="22" t="s">
        <v>64</v>
      </c>
      <c r="C38" s="23">
        <v>30</v>
      </c>
      <c r="D38" s="24">
        <v>0</v>
      </c>
      <c r="E38" s="30">
        <v>100</v>
      </c>
    </row>
    <row r="39" spans="1:5" ht="15">
      <c r="A39" s="30">
        <v>32</v>
      </c>
      <c r="B39" s="22" t="s">
        <v>65</v>
      </c>
      <c r="C39" s="23">
        <v>100</v>
      </c>
      <c r="D39" s="24">
        <v>0</v>
      </c>
      <c r="E39" s="30">
        <v>475</v>
      </c>
    </row>
    <row r="40" spans="1:5" ht="15">
      <c r="A40" s="30">
        <v>33</v>
      </c>
      <c r="B40" s="22" t="s">
        <v>66</v>
      </c>
      <c r="C40" s="23">
        <v>0</v>
      </c>
      <c r="D40" s="24">
        <v>0</v>
      </c>
      <c r="E40" s="30">
        <v>90</v>
      </c>
    </row>
    <row r="41" spans="1:5" ht="15">
      <c r="A41" s="30">
        <v>34</v>
      </c>
      <c r="B41" s="22" t="s">
        <v>67</v>
      </c>
      <c r="C41" s="23">
        <v>200</v>
      </c>
      <c r="D41" s="24">
        <v>0</v>
      </c>
      <c r="E41" s="30">
        <v>455</v>
      </c>
    </row>
    <row r="42" spans="1:5" ht="15">
      <c r="A42" s="30">
        <v>35</v>
      </c>
      <c r="B42" s="22" t="s">
        <v>69</v>
      </c>
      <c r="C42" s="23">
        <v>20</v>
      </c>
      <c r="D42" s="24">
        <v>0</v>
      </c>
      <c r="E42" s="30">
        <v>150</v>
      </c>
    </row>
    <row r="43" spans="1:5" ht="15">
      <c r="A43" s="30">
        <v>36</v>
      </c>
      <c r="B43" s="22" t="s">
        <v>72</v>
      </c>
      <c r="C43" s="23">
        <v>53</v>
      </c>
      <c r="D43" s="24">
        <v>0</v>
      </c>
      <c r="E43" s="30">
        <v>193</v>
      </c>
    </row>
    <row r="44" spans="1:5" ht="15">
      <c r="A44" s="30">
        <v>37</v>
      </c>
      <c r="B44" s="22" t="s">
        <v>73</v>
      </c>
      <c r="C44" s="23">
        <v>0</v>
      </c>
      <c r="D44" s="24">
        <v>0</v>
      </c>
      <c r="E44" s="30">
        <v>120</v>
      </c>
    </row>
    <row r="45" spans="1:5" ht="15">
      <c r="A45" s="30">
        <v>38</v>
      </c>
      <c r="B45" s="22" t="s">
        <v>74</v>
      </c>
      <c r="C45" s="23">
        <v>0</v>
      </c>
      <c r="D45" s="24">
        <v>0</v>
      </c>
      <c r="E45" s="30">
        <v>77</v>
      </c>
    </row>
    <row r="46" spans="1:5" ht="15">
      <c r="A46" s="30">
        <v>39</v>
      </c>
      <c r="B46" s="22" t="s">
        <v>75</v>
      </c>
      <c r="C46" s="23">
        <v>0</v>
      </c>
      <c r="D46" s="24">
        <v>0</v>
      </c>
      <c r="E46" s="30">
        <v>74</v>
      </c>
    </row>
    <row r="47" spans="1:5" ht="15">
      <c r="A47" s="30">
        <v>40</v>
      </c>
      <c r="B47" s="22" t="s">
        <v>82</v>
      </c>
      <c r="C47" s="23">
        <v>153</v>
      </c>
      <c r="D47" s="30">
        <v>0</v>
      </c>
      <c r="E47" s="30">
        <v>348</v>
      </c>
    </row>
    <row r="48" spans="1:5" ht="15">
      <c r="A48" s="30">
        <v>41</v>
      </c>
      <c r="B48" s="22" t="s">
        <v>83</v>
      </c>
      <c r="C48" s="23">
        <v>0</v>
      </c>
      <c r="D48" s="30">
        <v>0</v>
      </c>
      <c r="E48" s="30">
        <v>102.6</v>
      </c>
    </row>
    <row r="49" spans="1:5" ht="15">
      <c r="A49" s="30">
        <v>42</v>
      </c>
      <c r="B49" s="22" t="s">
        <v>84</v>
      </c>
      <c r="C49" s="23">
        <v>0</v>
      </c>
      <c r="D49" s="30">
        <v>0</v>
      </c>
      <c r="E49" s="30">
        <v>126</v>
      </c>
    </row>
    <row r="50" spans="1:5" ht="15">
      <c r="A50" s="30">
        <v>43</v>
      </c>
      <c r="B50" s="22" t="s">
        <v>85</v>
      </c>
      <c r="C50" s="23">
        <v>0</v>
      </c>
      <c r="D50" s="30">
        <v>0</v>
      </c>
      <c r="E50" s="30">
        <v>887</v>
      </c>
    </row>
    <row r="51" spans="1:5" ht="15">
      <c r="A51" s="30"/>
      <c r="B51" s="31" t="s">
        <v>77</v>
      </c>
      <c r="C51" s="27">
        <f>SUM(C12:C50)</f>
        <v>9760.8</v>
      </c>
      <c r="D51" s="32">
        <f>SUM(D12:D50)</f>
        <v>0</v>
      </c>
      <c r="E51" s="33">
        <f>SUM(E12:E50)</f>
        <v>42121.4</v>
      </c>
    </row>
    <row r="52" spans="1:5" ht="15">
      <c r="A52" s="30"/>
      <c r="B52" s="31" t="s">
        <v>78</v>
      </c>
      <c r="C52" s="27">
        <f>C11+C51</f>
        <v>13453.8</v>
      </c>
      <c r="D52" s="32">
        <f>D11+D51</f>
        <v>0</v>
      </c>
      <c r="E52" s="33">
        <f>E11+E51</f>
        <v>54504.4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2020-12-09T03:43:50Z</dcterms:modified>
  <cp:category/>
  <cp:version/>
  <cp:contentType/>
  <cp:contentStatus/>
</cp:coreProperties>
</file>